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20" windowHeight="5010" firstSheet="8" activeTab="8"/>
  </bookViews>
  <sheets>
    <sheet name="AnaSayfa" sheetId="1" state="hidden" r:id="rId1"/>
    <sheet name="Veri giriş" sheetId="2" state="hidden" r:id="rId2"/>
    <sheet name="EK-1" sheetId="3" state="hidden" r:id="rId3"/>
    <sheet name="EK-2" sheetId="4" state="hidden" r:id="rId4"/>
    <sheet name="EK-3" sheetId="5" state="hidden" r:id="rId5"/>
    <sheet name="EK-4" sheetId="6" state="hidden" r:id="rId6"/>
    <sheet name="EK-5" sheetId="7" state="hidden" r:id="rId7"/>
    <sheet name="EK-5 arka yüz" sheetId="8" state="hidden" r:id="rId8"/>
    <sheet name="ek-4 form" sheetId="9" r:id="rId9"/>
    <sheet name="EK-5 arka yüz (2)" sheetId="10" state="hidden" r:id="rId10"/>
    <sheet name="Okulların öğrenci sayıları" sheetId="11" state="hidden" r:id="rId11"/>
    <sheet name="ok sın baz şube say" sheetId="12" state="hidden" r:id="rId12"/>
    <sheet name="ortaokul ders çiz" sheetId="13" state="hidden" r:id="rId13"/>
    <sheet name="İLÇE NORMU TESBİTİ" sheetId="14" state="hidden" r:id="rId14"/>
    <sheet name="Sayfa1" sheetId="15" state="hidden" r:id="rId15"/>
  </sheets>
  <externalReferences>
    <externalReference r:id="rId18"/>
  </externalReferences>
  <definedNames>
    <definedName name="_xlnm.Print_Area" localSheetId="5">'EK-4'!$A$1:$N$62</definedName>
    <definedName name="_xlnm.Print_Area" localSheetId="8">'ek-4 form'!$A$1:$H$20</definedName>
  </definedNames>
  <calcPr fullCalcOnLoad="1"/>
</workbook>
</file>

<file path=xl/sharedStrings.xml><?xml version="1.0" encoding="utf-8"?>
<sst xmlns="http://schemas.openxmlformats.org/spreadsheetml/2006/main" count="707" uniqueCount="380">
  <si>
    <t>EK-4</t>
  </si>
  <si>
    <t>KURUM KODU/ADI</t>
  </si>
  <si>
    <t>EĞİTİM BÖLGE KODU/ADI</t>
  </si>
  <si>
    <t>İL</t>
  </si>
  <si>
    <t>İLÇE</t>
  </si>
  <si>
    <t>A- YÖNETİCİLER</t>
  </si>
  <si>
    <t>Branş Adı</t>
  </si>
  <si>
    <t>Norm Kadro</t>
  </si>
  <si>
    <t>Sayısı</t>
  </si>
  <si>
    <t>Sıra</t>
  </si>
  <si>
    <t>No</t>
  </si>
  <si>
    <t>Dolu</t>
  </si>
  <si>
    <t>Boş</t>
  </si>
  <si>
    <t>İhtiyaç</t>
  </si>
  <si>
    <t>Fazla</t>
  </si>
  <si>
    <t>Müdür</t>
  </si>
  <si>
    <t>Müdür Baş Yrd.</t>
  </si>
  <si>
    <t>Müdür Yardımcısı</t>
  </si>
  <si>
    <t xml:space="preserve">                                    </t>
  </si>
  <si>
    <t xml:space="preserve">               NORM KADRO İZLEME ÇİZELGESİ</t>
  </si>
  <si>
    <t>Branş Kodu</t>
  </si>
  <si>
    <t>B- ÖĞRETMENLER</t>
  </si>
  <si>
    <t>NORM KADRO TAKİP VERİ GİRİŞ FORMU</t>
  </si>
  <si>
    <t>İlçesi</t>
  </si>
  <si>
    <t>Kurum Adı</t>
  </si>
  <si>
    <t>Eğitim Bölgesi</t>
  </si>
  <si>
    <t>YÖNETİCİLER</t>
  </si>
  <si>
    <t>Ünvanı</t>
  </si>
  <si>
    <t xml:space="preserve">Dolu </t>
  </si>
  <si>
    <t>Müd.Baş.Yrd.</t>
  </si>
  <si>
    <t>Müd.Yard.</t>
  </si>
  <si>
    <t>ÖĞRETMENLER</t>
  </si>
  <si>
    <t>Branş adı</t>
  </si>
  <si>
    <t>NORM KADRO SIRALAMA ÇİZELGESİ (*)</t>
  </si>
  <si>
    <t>EK:1</t>
  </si>
  <si>
    <t>SAYMANLIK KODU</t>
  </si>
  <si>
    <t>Branş</t>
  </si>
  <si>
    <t>Mevcut Öğretmenin</t>
  </si>
  <si>
    <t>Kodu</t>
  </si>
  <si>
    <t>Adı</t>
  </si>
  <si>
    <t>Mebsis No</t>
  </si>
  <si>
    <t>Hizmet Puanı</t>
  </si>
  <si>
    <t>Adı Soyadı</t>
  </si>
  <si>
    <t>Yukarıda adı soyadı belirtilen öğretmenlerin hizmet puanları kayıtlarımıza uygundur. ..../.../200.</t>
  </si>
  <si>
    <t>Norm Kadro Uygulaması</t>
  </si>
  <si>
    <t>Komusyonu Başkanı</t>
  </si>
  <si>
    <t>İl Milli Eğitim Müdürü</t>
  </si>
  <si>
    <t>(*) Bu çizelgede öğretmenler branşları itibariyle gruplandırılarak belirlenecektir.</t>
  </si>
  <si>
    <t>NORM KADRO İSİMLENDİRME ÇİZELGESİ (*)</t>
  </si>
  <si>
    <t>EK:2</t>
  </si>
  <si>
    <t>İlişkilendirilen Yöneticinin</t>
  </si>
  <si>
    <t>UNVAN</t>
  </si>
  <si>
    <t>Müdür Baş Yrd</t>
  </si>
  <si>
    <t>İlişkilendirilen Öğretmenin Adı ve Soyadı</t>
  </si>
  <si>
    <t>Yukarıda arı soyadı, branşı ve hizmet puanı belirtilen yönetici ve öğretmenlerin 'Milli Eğitim Bakanlığına Bağlı Okul ve Kurumların</t>
  </si>
  <si>
    <t>Yönetici ve öğretmenlerinin Norm Kadrolarına ilişkin Yönetmelik'in Geçici 1 inci maddesi ve bu maddenin 3 fıkrası (a) bendi ile ilgili</t>
  </si>
  <si>
    <t xml:space="preserve">olarak danıştay 5 inci Dairesinin 12/10/2000 tarih ve E.No:1999/5400 K.No 2000/2419 Sayılı Kararı uyarınca hizmet puanı </t>
  </si>
  <si>
    <t>esasına göre görevli oldukları okul/kurumların norm kadroları ile ilişkilendirilmeleri uygun bulunmuştur. .../.../200</t>
  </si>
  <si>
    <t>NORM KADRO FAZLASI İSİMLENDİRME ÇİZELGESİ (*)</t>
  </si>
  <si>
    <t>EK:3</t>
  </si>
  <si>
    <t xml:space="preserve">Fazla Konumdaki Öğretmenin </t>
  </si>
  <si>
    <t>Yukarıda adı ve soyadı branşı ve hizmet puanı bilertilen öğretmenlerin öğretmenlerin 'Milli Eğitim Bakanlığına Bağlı Okul ve</t>
  </si>
  <si>
    <t xml:space="preserve">Kurumların yönetici ve öğretmenlerinin Norm Kadrolarına ilişkin Yönetmelik'in geçci 1 inci maddesi ve bu maddenin </t>
  </si>
  <si>
    <t>3 fıkrası (a) bendi ile ilgili olarak Danıştay 5 inci Dairesinin 12/10/2000 tarih ve E.No:1999/5400 K.No: 2000/2419 sayılı</t>
  </si>
  <si>
    <t>Kararı uyarınca görevli oldukları okul/kurumlarda norm kadro fazlası olarak belirlenmesi uygun bulunmuştur...../..../</t>
  </si>
  <si>
    <t>(*) Bu çizelgede fazla konumdaki öğretmenler branşları itibariyle gruplandırılarak belirlenecektir.</t>
  </si>
  <si>
    <t>Kurum Kd.</t>
  </si>
  <si>
    <t>Tel.No:</t>
  </si>
  <si>
    <t>MEVCUT  ÖĞRETMEN SAYISI</t>
  </si>
  <si>
    <t>Komisyonu Başkanı</t>
  </si>
  <si>
    <t>Toplam</t>
  </si>
  <si>
    <t>Norm Kadro Sayısı</t>
  </si>
  <si>
    <t>Ders Yükü</t>
  </si>
  <si>
    <t>Okul Müdürü</t>
  </si>
  <si>
    <t>İSİMLENDİRME ÇİZELGESİ</t>
  </si>
  <si>
    <t>Norm Kadro sayısı</t>
  </si>
  <si>
    <t>ÖĞRETMENİN ADI-SOYADI</t>
  </si>
  <si>
    <t>ATAMA ŞEKLİ</t>
  </si>
  <si>
    <t>YAPILAN ATAMANIN TARİH SAYISI</t>
  </si>
  <si>
    <t>BAŞLADIĞI TARİH</t>
  </si>
  <si>
    <t>BRANŞ ADI</t>
  </si>
  <si>
    <t>Not : Öğretmen ve Yönetici mevcutlarında değişiklik olması halinde aynı gün İl Milli Eğitim Müdürlüğüne iletilecektir.</t>
  </si>
  <si>
    <t>NORM KADRO DÜZELTME ÇİZELGESİ</t>
  </si>
  <si>
    <t>İL ADI</t>
  </si>
  <si>
    <t>İLÇE ADI</t>
  </si>
  <si>
    <t>OKUL ADI/KODU</t>
  </si>
  <si>
    <t>1.Okul/Kurumun Sınıflar İtibariyle Öğrenci/Çırak sayısı</t>
  </si>
  <si>
    <t>Özel Sınıf</t>
  </si>
  <si>
    <t>Ana/Uyg.Sın.</t>
  </si>
  <si>
    <t>Hazırlık Sın.</t>
  </si>
  <si>
    <t>Çırak/Kalfa Sa.</t>
  </si>
  <si>
    <t>5.Varolan Sınıflar ve Bu Sınıflardaki Şube Sayısı</t>
  </si>
  <si>
    <t>2.Kurumun Bulunduğu İl veya İlçe Nüfusu (1)</t>
  </si>
  <si>
    <t>3.Derslik Sayısı</t>
  </si>
  <si>
    <t>4.Şube Sayısı</t>
  </si>
  <si>
    <t>A-OKUL/KURUM VERİLERİ İLE İLGİLİ BÖLÜM</t>
  </si>
  <si>
    <t xml:space="preserve">1.Sınıf </t>
  </si>
  <si>
    <t>2.Sınıf</t>
  </si>
  <si>
    <t>3.Sınıf</t>
  </si>
  <si>
    <t>4.Sınıf</t>
  </si>
  <si>
    <t>5.Sınıf</t>
  </si>
  <si>
    <t>6.Sınıf</t>
  </si>
  <si>
    <t>7.Sınıf</t>
  </si>
  <si>
    <t>8.Sınıf</t>
  </si>
  <si>
    <t>9.Sınıf</t>
  </si>
  <si>
    <t>10.Sınıf</t>
  </si>
  <si>
    <t>11.Sınıf</t>
  </si>
  <si>
    <t>12.Sınıf</t>
  </si>
  <si>
    <t>Hazılık Sın.</t>
  </si>
  <si>
    <t>6.Özel Eğitim Okul veya Kurumları ile İlköğretim Okullarındaki Özel Sınıflar</t>
  </si>
  <si>
    <t>Görme,İşitme ve Ortapedi Engelliler İçin Açılan Sınıf veya Şube Sayısı</t>
  </si>
  <si>
    <t>Zihinsel Engelliler İçin Açılan Sınıf veya Şube Sayısı</t>
  </si>
  <si>
    <t>Otistik Çocuklar İçin Açılan Sınıf Sayısı</t>
  </si>
  <si>
    <t>Mesleki Eğitim Merkezlerinde Grup Sayısı</t>
  </si>
  <si>
    <t>İş Eğitim Merkezlerinde Grup Sayısı</t>
  </si>
  <si>
    <t>Öğrenci Sayısı</t>
  </si>
  <si>
    <t xml:space="preserve">7.Öğretim Şekli </t>
  </si>
  <si>
    <t>Normal</t>
  </si>
  <si>
    <t>İkili</t>
  </si>
  <si>
    <t>Üçlü</t>
  </si>
  <si>
    <t xml:space="preserve">Normal İkili </t>
  </si>
  <si>
    <t>Birarada</t>
  </si>
  <si>
    <t>Normal  Üçlü</t>
  </si>
  <si>
    <t>Var</t>
  </si>
  <si>
    <t>Yok</t>
  </si>
  <si>
    <t>8. Tam Gün Tam Yıl Uygulama</t>
  </si>
  <si>
    <t>9. Döner Sermayesi</t>
  </si>
  <si>
    <t>10. Yatılı veya Pansiyonluk</t>
  </si>
  <si>
    <t>11. Birleştirilmiş Sınıf Uygulaması</t>
  </si>
  <si>
    <t>12. Bünyesinde İlköğretim Okulu ve Lisenin</t>
  </si>
  <si>
    <t>birlikte bulunduğu Özel Eğitim Okulu mu?</t>
  </si>
  <si>
    <t>Evet</t>
  </si>
  <si>
    <t>Hayır</t>
  </si>
  <si>
    <t>13. 3308. Sayılı Kanun Uyarına İşletmelerde Beceri Eğitimi Yapan Öğrenci Sayısı</t>
  </si>
  <si>
    <t>14.Tek Müdüre Bağlı Olarak Faaliyet Gösteren ve Bünyesinde Birden Fazla Okul/Kurum Bulunan Kurumlarda</t>
  </si>
  <si>
    <t>Okul veya Kurumların ayrı ayrı Adları ile Öğrenci Sayıları Gösterilecektir.</t>
  </si>
  <si>
    <t>2- …………………………………………………………………………</t>
  </si>
  <si>
    <t>3- …………………………………………………………………………</t>
  </si>
  <si>
    <t>4- …………………………………………………………………………</t>
  </si>
  <si>
    <t>5- …………………………………………………………………………</t>
  </si>
  <si>
    <t>1- ………………………………………………………………………….</t>
  </si>
  <si>
    <t>Toplam Öğrenci Sayısı</t>
  </si>
  <si>
    <t>15. Atölye ve/veya Labaratuvar Uygulaması Var İse (2)</t>
  </si>
  <si>
    <t>Bölüm Sayısı</t>
  </si>
  <si>
    <t>Atölye Sayısı</t>
  </si>
  <si>
    <t>Labaratuvar Sayısı</t>
  </si>
  <si>
    <t>16.Taşımalı Uygulama Varsa Hangi Sınıfların Taşındığı</t>
  </si>
  <si>
    <t xml:space="preserve">     1-5</t>
  </si>
  <si>
    <t xml:space="preserve">    6-8</t>
  </si>
  <si>
    <t>Diğer</t>
  </si>
  <si>
    <t>AÇIKLAMA</t>
  </si>
  <si>
    <t>(1) İl veya ilçe nüfus bilgisi,Norm Kadro Yönetmeliğinin 8.Maddesi (f) ve (g) fıkralarına göre kurumsal özellik ve 13.maddenin fıkrası</t>
  </si>
  <si>
    <t>dikkate alınarak belirlenecektir.</t>
  </si>
  <si>
    <t xml:space="preserve">(2) Bu bölümde Erkek Teknik Öğretim,Kız Teknik Öğretim,Turizm Öğretimi ve Çıraklık ve Yaygın Eğitim Genel Müdürlüklerine bağlı </t>
  </si>
  <si>
    <t>Kurumları Bölüm,Atölye ve Laboratuar Şefliklerine ilişkin Yönerge" hükümlerine göre oluşturulan bölüm,atölye ve laboratuar belirtilecektir.</t>
  </si>
  <si>
    <t>(3) Taşıma kapsamındaki okullarda taşınan sınıflar hangleri ise uygun seçenek (*) ile işaretlenecek,uygun seçenek yoksa "Diğer"</t>
  </si>
  <si>
    <t>seçeneğinde hangi sınıflar taşınıyorsa o sınıflar belirtilecektir.</t>
  </si>
  <si>
    <t>1.Sınıf</t>
  </si>
  <si>
    <t>EK-5</t>
  </si>
  <si>
    <t>ÖĞRETMEN NORM KADROSU İLE İLGİLİ BÖLÜM</t>
  </si>
  <si>
    <t>Haftalık Ders Saati Sayısı</t>
  </si>
  <si>
    <t>Eksik</t>
  </si>
  <si>
    <t>Açıklama</t>
  </si>
  <si>
    <t>(*) Bu çizelge sadece norm kadrosu değiştirilmesi gereken branşlara ilişkin bilgiler yazılacaktır.</t>
  </si>
  <si>
    <t>İlçe Milli Eğitim Müdürü</t>
  </si>
  <si>
    <t>Mehmet YILDIRIM</t>
  </si>
  <si>
    <t>Üstün Yetenekliler İçin Açılan Sınıf Sayısı</t>
  </si>
  <si>
    <t>örgün ve yaygın eğitim kurumları ile çok programlı liseler bakımından "Milli Eğitim Bakanlığı Mesleki ve Teknik Öğretim Okul ve</t>
  </si>
  <si>
    <t>KORDİNATÖR OKUL MÜDÜRLÜĞÜ</t>
  </si>
  <si>
    <t>…./…./200…</t>
  </si>
  <si>
    <t>B - Öğretmenler</t>
  </si>
  <si>
    <t>Branş
Kodu</t>
  </si>
  <si>
    <t>Norm Fazlası Öğretmen</t>
  </si>
  <si>
    <t>Normdaki Öğretmen</t>
  </si>
  <si>
    <t>4855' deki
Öğretmen</t>
  </si>
  <si>
    <t>Sıra No</t>
  </si>
  <si>
    <t>Sıra
No</t>
  </si>
  <si>
    <t>Branş
Adı</t>
  </si>
  <si>
    <t xml:space="preserve">  Ünvan</t>
  </si>
  <si>
    <t>Norm Kadro
Sayısı</t>
  </si>
  <si>
    <t>Mevcut Öğrt.
Sayısı</t>
  </si>
  <si>
    <t>…./…./200….</t>
  </si>
  <si>
    <t>Norm
Kadro sayısı</t>
  </si>
  <si>
    <t>İli</t>
  </si>
  <si>
    <t>NORM KADRO VERİ GİRİŞ FORMU</t>
  </si>
  <si>
    <t>Formu doldurmak için aşağıdaki bilgileri giriniz:</t>
  </si>
  <si>
    <t>İLİ</t>
  </si>
  <si>
    <t>İLÇESİ</t>
  </si>
  <si>
    <t>KURUM KODU</t>
  </si>
  <si>
    <t>KURUM ADI</t>
  </si>
  <si>
    <t>EĞİTİM BÖLGESİ</t>
  </si>
  <si>
    <t>TELEFON</t>
  </si>
  <si>
    <t>AnaSayfa!</t>
  </si>
  <si>
    <t>A - YÖNETİCİLER</t>
  </si>
  <si>
    <t>SİVAS</t>
  </si>
  <si>
    <t>KOYULHİSAR</t>
  </si>
  <si>
    <t>KOYULHİSAR İLÇE MİLLİ EĞİTİM MÜDÜRLÜĞÜ</t>
  </si>
  <si>
    <t>2014-2015 EĞİTİM-ÖĞRETİM YILI e-OKUL VERİLERİNE GÖRE OKULLARIN ÖĞRENCİ SAYILARI</t>
  </si>
  <si>
    <t>SIRA</t>
  </si>
  <si>
    <t>OKUL ADI</t>
  </si>
  <si>
    <t>Genel Toplam</t>
  </si>
  <si>
    <t>AKSU İLKOKULU/ORTAOKULU</t>
  </si>
  <si>
    <t>CUMHURİYET İLKOKULU/ORTAOKULU</t>
  </si>
  <si>
    <t>ATATÜRK İLKOKULU/ORTAOKULU</t>
  </si>
  <si>
    <t>YUKARIKALE İLKOKULU/ORTAOKULU</t>
  </si>
  <si>
    <t>M.M. AYDOĞDU YİBO</t>
  </si>
  <si>
    <t>ANADOLU LİSESİ</t>
  </si>
  <si>
    <t>MEHMET KAVALA ÇPAL</t>
  </si>
  <si>
    <t>İMAM HATİP LİSESİ</t>
  </si>
  <si>
    <t>ÇAYLI İLKOKULU</t>
  </si>
  <si>
    <t>GÖKDERE İLKOKULU</t>
  </si>
  <si>
    <t>KIZILELMA İLKOKULU</t>
  </si>
  <si>
    <t>TOPLAM</t>
  </si>
  <si>
    <t>Tarafımca düzenlenmiştir.</t>
  </si>
  <si>
    <t>Fatih MERTKOLLU</t>
  </si>
  <si>
    <t>Memur</t>
  </si>
  <si>
    <t>İncelenmiştir</t>
  </si>
  <si>
    <t>Ömer Faruk GÜMÜŞALAN</t>
  </si>
  <si>
    <t>Şube Müdürü</t>
  </si>
  <si>
    <t>U Y G U N D U R</t>
  </si>
  <si>
    <t>Battal AKMAN</t>
  </si>
  <si>
    <t>Tpl.Şb.Sys.</t>
  </si>
  <si>
    <t>Şb. Sys</t>
  </si>
  <si>
    <t>öğr.Sys</t>
  </si>
  <si>
    <t>2014-2015 EĞİTİM-ÖĞRETİM YILI e-OKUL VERİLERİNE GÖRE OKULLARIN ÖĞRENCİ ve ŞUBE SAYILARI SAYILARI</t>
  </si>
  <si>
    <t>ELMAS ZİHNİ TUNCER ANAOKULU</t>
  </si>
  <si>
    <t>Anasınıfı</t>
  </si>
  <si>
    <t>Toplam Öğr.Sys</t>
  </si>
  <si>
    <t>DERSLER</t>
  </si>
  <si>
    <t>2014/2015</t>
  </si>
  <si>
    <t>ZORUNLU  DERSLER</t>
  </si>
  <si>
    <t>Türkçe</t>
  </si>
  <si>
    <t>Matematik</t>
  </si>
  <si>
    <t>Fen ve Teknoloji</t>
  </si>
  <si>
    <t>Sosyal Bilgiler</t>
  </si>
  <si>
    <t>TC İNK.TAR.</t>
  </si>
  <si>
    <t>Yabancı Dil</t>
  </si>
  <si>
    <t>Din Kültürü</t>
  </si>
  <si>
    <t>Görsel Sanatlar</t>
  </si>
  <si>
    <t>Müzik</t>
  </si>
  <si>
    <t>Beden Eğitimi</t>
  </si>
  <si>
    <t>Tek.Tasarım</t>
  </si>
  <si>
    <t>Bilişim Tek.Yazılım</t>
  </si>
  <si>
    <t>İnsan Hakları ve Demokrasi Eğitimi</t>
  </si>
  <si>
    <t>Rehberlik ve kariyer planlama</t>
  </si>
  <si>
    <t>ZORUNLU D.S.TOPL.</t>
  </si>
  <si>
    <t>SEÇMELİ</t>
  </si>
  <si>
    <t>Şube sayısı</t>
  </si>
  <si>
    <t>DERS SAATİ SAYILARI</t>
  </si>
  <si>
    <t>Branşın Toplam Ders saati</t>
  </si>
  <si>
    <t>Branşın Öğretmen Normu</t>
  </si>
  <si>
    <t>verilecek norm</t>
  </si>
  <si>
    <t>TOPLAM DERS YÜKLERİ</t>
  </si>
  <si>
    <t>OKULLARIN NORM KADROLARININ TESBİTİ</t>
  </si>
  <si>
    <t>DERS ADI</t>
  </si>
  <si>
    <t>İmam-hatip Lisesi</t>
  </si>
  <si>
    <t>M.Kavala ÇPAL</t>
  </si>
  <si>
    <t>Anadolu Lisesi</t>
  </si>
  <si>
    <t>Cumhuriyet İlkokulu</t>
  </si>
  <si>
    <t>Atatürk İlkokulu</t>
  </si>
  <si>
    <t>M.M.A.YB İlkokulu</t>
  </si>
  <si>
    <t>Yukarıkale İlkokulu</t>
  </si>
  <si>
    <t>Aksu İlkokulu</t>
  </si>
  <si>
    <t>Ballıca İlkokulu</t>
  </si>
  <si>
    <t>Aksu Kabaoğlu İlkokulu</t>
  </si>
  <si>
    <t>Okul Öncesi Öğretmenliği</t>
  </si>
  <si>
    <t>Sınıf Öğretmenliği</t>
  </si>
  <si>
    <t>Ortaköy İlkokulu</t>
  </si>
  <si>
    <t>Kızılelma İlkokulu</t>
  </si>
  <si>
    <t>Gökdere İlkokulu</t>
  </si>
  <si>
    <t>Çaylı İlkokulu</t>
  </si>
  <si>
    <t>Aydınlar İlkokulu</t>
  </si>
  <si>
    <t>Elmas Zihni Tuncer Anaokulu</t>
  </si>
  <si>
    <t>Cumhuriyet Ortaokulu</t>
  </si>
  <si>
    <t>Atatürk Ortaokulu</t>
  </si>
  <si>
    <t>M.M.A.YB Ortaokulu</t>
  </si>
  <si>
    <t>Yukarıkale Ortaokulu</t>
  </si>
  <si>
    <t>Aksu Ortaokulu</t>
  </si>
  <si>
    <t>Ballıca Ortaokulu</t>
  </si>
  <si>
    <t>Toplam Norm</t>
  </si>
  <si>
    <t>Battal</t>
  </si>
  <si>
    <t>HALK EĞİTİM MERKEZİ</t>
  </si>
  <si>
    <t>Öğrenci sayısı</t>
  </si>
  <si>
    <t>Şube Sayısı</t>
  </si>
  <si>
    <t>Bilgiler</t>
  </si>
  <si>
    <t>Norm</t>
  </si>
  <si>
    <t>Şube başına düşen öğrenci sayısı</t>
  </si>
  <si>
    <t>Tüm okullar</t>
  </si>
  <si>
    <t>DBD öğrenci sayısı (Okul Öncesi)</t>
  </si>
  <si>
    <t>DBD öğrenci sayısı (Lise)</t>
  </si>
  <si>
    <t>DBD öğrenci sayısı (Ortaokul)</t>
  </si>
  <si>
    <t>DBD öğrenci sayısı (İlkokul)</t>
  </si>
  <si>
    <t>İrfan TATLICI</t>
  </si>
  <si>
    <t>Dursune Selma ARSLAN</t>
  </si>
  <si>
    <t>…./10/2016</t>
  </si>
  <si>
    <t>Branş kodu</t>
  </si>
  <si>
    <t>Rehberlik</t>
  </si>
  <si>
    <t>Bilişim teknolojileri</t>
  </si>
  <si>
    <t>İngilizce</t>
  </si>
  <si>
    <t>İlköğretim Matematik</t>
  </si>
  <si>
    <t>Din KAB</t>
  </si>
  <si>
    <t>T.D.Edebiyatı</t>
  </si>
  <si>
    <t>Görsel sanatlar</t>
  </si>
  <si>
    <t>Teknolji ve tasarım</t>
  </si>
  <si>
    <t>Özel eğitim</t>
  </si>
  <si>
    <t>Coğrafya</t>
  </si>
  <si>
    <t>Biyoloji</t>
  </si>
  <si>
    <t>Felsefe</t>
  </si>
  <si>
    <t>Kimya</t>
  </si>
  <si>
    <t>Fizik</t>
  </si>
  <si>
    <t>Tarih</t>
  </si>
  <si>
    <t>İHL Meslek dersleri</t>
  </si>
  <si>
    <t>Almanca</t>
  </si>
  <si>
    <t>Çocuk gelişimi</t>
  </si>
  <si>
    <t>Muhasebe ve finansman</t>
  </si>
  <si>
    <t>Yiyecek ve içecek hizm</t>
  </si>
  <si>
    <t>Elsanatları</t>
  </si>
  <si>
    <t>Nakış</t>
  </si>
  <si>
    <t>Makine model</t>
  </si>
  <si>
    <t>KOYULHİSAR İLÇE NORM DURUMU</t>
  </si>
  <si>
    <t>T.D.S</t>
  </si>
  <si>
    <t>Sütun1</t>
  </si>
  <si>
    <t>Sütun2</t>
  </si>
  <si>
    <t>Sütun3</t>
  </si>
  <si>
    <t>Sütun4</t>
  </si>
  <si>
    <t>Sütun5</t>
  </si>
  <si>
    <t>Sütun6</t>
  </si>
  <si>
    <t>Sütun7</t>
  </si>
  <si>
    <t>Sütun8</t>
  </si>
  <si>
    <t>Sütun9</t>
  </si>
  <si>
    <t>Sütun10</t>
  </si>
  <si>
    <t>Sütun11</t>
  </si>
  <si>
    <t>Sütun12</t>
  </si>
  <si>
    <t>Sütun13</t>
  </si>
  <si>
    <t>Sütun14</t>
  </si>
  <si>
    <t>Sütun15</t>
  </si>
  <si>
    <t>Sütun16</t>
  </si>
  <si>
    <t>Sütun17</t>
  </si>
  <si>
    <t>Sütun18</t>
  </si>
  <si>
    <t>Sütun19</t>
  </si>
  <si>
    <t>Sütun20</t>
  </si>
  <si>
    <t>Sütun21</t>
  </si>
  <si>
    <t>Sütun22</t>
  </si>
  <si>
    <t>Sütun23</t>
  </si>
  <si>
    <t>Sütun24</t>
  </si>
  <si>
    <t>Sütun25</t>
  </si>
  <si>
    <t>Sütun26</t>
  </si>
  <si>
    <t>Sütun27</t>
  </si>
  <si>
    <t>Sütun28</t>
  </si>
  <si>
    <t>Sütun29</t>
  </si>
  <si>
    <t>Sütun30</t>
  </si>
  <si>
    <t>Sütun31</t>
  </si>
  <si>
    <t>Sütun32</t>
  </si>
  <si>
    <t>Sütun33</t>
  </si>
  <si>
    <t>Sütun34</t>
  </si>
  <si>
    <t>Sütun35</t>
  </si>
  <si>
    <t>Sütun36</t>
  </si>
  <si>
    <t>Sütun37</t>
  </si>
  <si>
    <t>Sütun38</t>
  </si>
  <si>
    <t>Sütun39</t>
  </si>
  <si>
    <t>Sütun40</t>
  </si>
  <si>
    <t>Sütun41</t>
  </si>
  <si>
    <t>Sütun42</t>
  </si>
  <si>
    <t>Sütun43</t>
  </si>
  <si>
    <t>Sütun44</t>
  </si>
  <si>
    <t>Sütun45</t>
  </si>
  <si>
    <t>Sütun46</t>
  </si>
  <si>
    <t>Sütun47</t>
  </si>
  <si>
    <t>Sütun48</t>
  </si>
  <si>
    <t>Sütun49</t>
  </si>
  <si>
    <t>Sütun50</t>
  </si>
  <si>
    <t>Sütun51</t>
  </si>
  <si>
    <t>Sütun52</t>
  </si>
  <si>
    <t>Sütun53</t>
  </si>
  <si>
    <t>Sütun54</t>
  </si>
  <si>
    <t>Sütun55</t>
  </si>
  <si>
    <t>Sütun56</t>
  </si>
  <si>
    <t>Sütun57</t>
  </si>
  <si>
    <t>…………………</t>
  </si>
  <si>
    <t xml:space="preserve">Açıklama 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</si>
</sst>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Tur"/>
      <family val="0"/>
    </font>
    <font>
      <sz val="9"/>
      <name val="Arial Tur"/>
      <family val="0"/>
    </font>
    <font>
      <sz val="8"/>
      <name val="Arial"/>
      <family val="2"/>
    </font>
    <font>
      <u val="single"/>
      <sz val="10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name val="Arial Tur"/>
      <family val="0"/>
    </font>
    <font>
      <b/>
      <sz val="12"/>
      <name val="Arial Tur"/>
      <family val="0"/>
    </font>
    <font>
      <sz val="1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b/>
      <sz val="12"/>
      <color indexed="54"/>
      <name val="Times New Roman"/>
      <family val="1"/>
    </font>
    <font>
      <b/>
      <sz val="10"/>
      <color indexed="49"/>
      <name val="Arial"/>
      <family val="2"/>
    </font>
    <font>
      <b/>
      <sz val="12"/>
      <color indexed="49"/>
      <name val="Times New Roman"/>
      <family val="1"/>
    </font>
    <font>
      <sz val="12"/>
      <color indexed="8"/>
      <name val="Times New Roman"/>
      <family val="1"/>
    </font>
    <font>
      <sz val="10"/>
      <color indexed="12"/>
      <name val="Albertus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5" borderId="5" applyNumberFormat="0" applyAlignment="0" applyProtection="0"/>
    <xf numFmtId="0" fontId="30" fillId="8" borderId="6" applyNumberFormat="0" applyAlignment="0" applyProtection="0"/>
    <xf numFmtId="0" fontId="31" fillId="5" borderId="6" applyNumberFormat="0" applyAlignment="0" applyProtection="0"/>
    <xf numFmtId="0" fontId="32" fillId="9" borderId="7" applyNumberFormat="0" applyAlignment="0" applyProtection="0"/>
    <xf numFmtId="0" fontId="33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2" borderId="8" applyNumberFormat="0" applyFont="0" applyAlignment="0" applyProtection="0"/>
    <xf numFmtId="0" fontId="35" fillId="13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9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2" borderId="0" xfId="48" applyFont="1" applyFill="1" applyAlignment="1" applyProtection="1">
      <alignment/>
      <protection/>
    </xf>
    <xf numFmtId="0" fontId="1" fillId="0" borderId="12" xfId="0" applyFont="1" applyBorder="1" applyAlignment="1">
      <alignment shrinkToFit="1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8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7" xfId="0" applyFont="1" applyBorder="1" applyAlignment="1">
      <alignment/>
    </xf>
    <xf numFmtId="0" fontId="10" fillId="0" borderId="0" xfId="0" applyFont="1" applyAlignment="1">
      <alignment/>
    </xf>
    <xf numFmtId="0" fontId="8" fillId="0" borderId="23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8" xfId="0" applyFont="1" applyBorder="1" applyAlignment="1">
      <alignment/>
    </xf>
    <xf numFmtId="16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12" fillId="0" borderId="11" xfId="0" applyFont="1" applyBorder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2" fillId="0" borderId="0" xfId="48" applyAlignment="1" applyProtection="1">
      <alignment/>
      <protection/>
    </xf>
    <xf numFmtId="0" fontId="2" fillId="2" borderId="0" xfId="48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shrinkToFi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7" fillId="2" borderId="0" xfId="48" applyFont="1" applyFill="1" applyBorder="1" applyAlignment="1" applyProtection="1">
      <alignment/>
      <protection/>
    </xf>
    <xf numFmtId="0" fontId="7" fillId="0" borderId="0" xfId="48" applyFont="1" applyAlignment="1" applyProtection="1">
      <alignment/>
      <protection/>
    </xf>
    <xf numFmtId="0" fontId="0" fillId="12" borderId="0" xfId="0" applyFill="1" applyAlignment="1">
      <alignment/>
    </xf>
    <xf numFmtId="0" fontId="1" fillId="12" borderId="0" xfId="0" applyFont="1" applyFill="1" applyAlignment="1">
      <alignment/>
    </xf>
    <xf numFmtId="0" fontId="13" fillId="12" borderId="11" xfId="0" applyFont="1" applyFill="1" applyBorder="1" applyAlignment="1">
      <alignment vertical="center"/>
    </xf>
    <xf numFmtId="0" fontId="2" fillId="12" borderId="0" xfId="48" applyFont="1" applyFill="1" applyAlignment="1" applyProtection="1" quotePrefix="1">
      <alignment/>
      <protection/>
    </xf>
    <xf numFmtId="0" fontId="1" fillId="0" borderId="0" xfId="0" applyFont="1" applyAlignment="1">
      <alignment horizontal="center"/>
    </xf>
    <xf numFmtId="0" fontId="36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13" fillId="0" borderId="11" xfId="0" applyFont="1" applyBorder="1" applyAlignment="1">
      <alignment/>
    </xf>
    <xf numFmtId="0" fontId="38" fillId="0" borderId="0" xfId="0" applyFont="1" applyAlignment="1">
      <alignment/>
    </xf>
    <xf numFmtId="0" fontId="39" fillId="0" borderId="11" xfId="0" applyFont="1" applyBorder="1" applyAlignment="1">
      <alignment/>
    </xf>
    <xf numFmtId="0" fontId="0" fillId="0" borderId="11" xfId="0" applyBorder="1" applyAlignment="1">
      <alignment shrinkToFit="1"/>
    </xf>
    <xf numFmtId="0" fontId="36" fillId="0" borderId="11" xfId="0" applyFont="1" applyBorder="1" applyAlignment="1">
      <alignment textRotation="90" wrapText="1"/>
    </xf>
    <xf numFmtId="0" fontId="40" fillId="0" borderId="11" xfId="0" applyFont="1" applyBorder="1" applyAlignment="1">
      <alignment textRotation="90" wrapText="1"/>
    </xf>
    <xf numFmtId="0" fontId="1" fillId="0" borderId="11" xfId="0" applyFont="1" applyBorder="1" applyAlignment="1">
      <alignment textRotation="90"/>
    </xf>
    <xf numFmtId="0" fontId="13" fillId="0" borderId="11" xfId="0" applyFont="1" applyBorder="1" applyAlignment="1">
      <alignment textRotation="90"/>
    </xf>
    <xf numFmtId="0" fontId="41" fillId="0" borderId="11" xfId="0" applyFont="1" applyBorder="1" applyAlignment="1">
      <alignment textRotation="90"/>
    </xf>
    <xf numFmtId="0" fontId="39" fillId="0" borderId="11" xfId="0" applyFont="1" applyBorder="1" applyAlignment="1">
      <alignment textRotation="90"/>
    </xf>
    <xf numFmtId="0" fontId="38" fillId="0" borderId="11" xfId="0" applyFont="1" applyBorder="1" applyAlignment="1">
      <alignment shrinkToFit="1"/>
    </xf>
    <xf numFmtId="0" fontId="38" fillId="0" borderId="11" xfId="0" applyFont="1" applyBorder="1" applyAlignment="1">
      <alignment textRotation="90" wrapText="1"/>
    </xf>
    <xf numFmtId="0" fontId="42" fillId="0" borderId="11" xfId="0" applyFont="1" applyBorder="1" applyAlignment="1">
      <alignment/>
    </xf>
    <xf numFmtId="0" fontId="43" fillId="0" borderId="0" xfId="0" applyFont="1" applyAlignment="1">
      <alignment/>
    </xf>
    <xf numFmtId="0" fontId="14" fillId="2" borderId="11" xfId="51" applyFont="1" applyFill="1" applyBorder="1" applyAlignment="1">
      <alignment horizontal="center" vertical="center" wrapText="1" shrinkToFit="1"/>
      <protection/>
    </xf>
    <xf numFmtId="0" fontId="14" fillId="5" borderId="11" xfId="51" applyFont="1" applyFill="1" applyBorder="1" applyAlignment="1">
      <alignment horizontal="center" shrinkToFit="1"/>
      <protection/>
    </xf>
    <xf numFmtId="0" fontId="15" fillId="5" borderId="11" xfId="51" applyFont="1" applyFill="1" applyBorder="1" applyAlignment="1">
      <alignment horizontal="center" shrinkToFit="1"/>
      <protection/>
    </xf>
    <xf numFmtId="0" fontId="17" fillId="2" borderId="11" xfId="0" applyFont="1" applyFill="1" applyBorder="1" applyAlignment="1">
      <alignment horizontal="center" wrapText="1" shrinkToFit="1"/>
    </xf>
    <xf numFmtId="0" fontId="18" fillId="5" borderId="11" xfId="0" applyFont="1" applyFill="1" applyBorder="1" applyAlignment="1">
      <alignment horizontal="center" shrinkToFit="1"/>
    </xf>
    <xf numFmtId="0" fontId="16" fillId="2" borderId="11" xfId="51" applyFont="1" applyFill="1" applyBorder="1" applyAlignment="1">
      <alignment horizontal="center" wrapText="1" shrinkToFit="1"/>
      <protection/>
    </xf>
    <xf numFmtId="0" fontId="38" fillId="0" borderId="11" xfId="0" applyFont="1" applyBorder="1" applyAlignment="1">
      <alignment/>
    </xf>
    <xf numFmtId="4" fontId="13" fillId="0" borderId="11" xfId="0" applyNumberFormat="1" applyFont="1" applyBorder="1" applyAlignment="1">
      <alignment/>
    </xf>
    <xf numFmtId="0" fontId="17" fillId="2" borderId="11" xfId="0" applyFont="1" applyFill="1" applyBorder="1" applyAlignment="1">
      <alignment horizontal="center" wrapText="1"/>
    </xf>
    <xf numFmtId="0" fontId="0" fillId="0" borderId="24" xfId="0" applyFont="1" applyBorder="1" applyAlignment="1">
      <alignment textRotation="90"/>
    </xf>
    <xf numFmtId="0" fontId="0" fillId="0" borderId="25" xfId="0" applyFont="1" applyBorder="1" applyAlignment="1">
      <alignment textRotation="90"/>
    </xf>
    <xf numFmtId="0" fontId="0" fillId="0" borderId="26" xfId="0" applyFont="1" applyBorder="1" applyAlignment="1">
      <alignment textRotation="90"/>
    </xf>
    <xf numFmtId="0" fontId="0" fillId="0" borderId="27" xfId="0" applyFont="1" applyBorder="1" applyAlignment="1">
      <alignment textRotation="90"/>
    </xf>
    <xf numFmtId="0" fontId="0" fillId="0" borderId="0" xfId="0" applyFont="1" applyFill="1" applyBorder="1" applyAlignment="1">
      <alignment textRotation="90"/>
    </xf>
    <xf numFmtId="0" fontId="0" fillId="0" borderId="28" xfId="0" applyFont="1" applyBorder="1" applyAlignment="1">
      <alignment textRotation="90"/>
    </xf>
    <xf numFmtId="0" fontId="0" fillId="0" borderId="0" xfId="0" applyFont="1" applyBorder="1" applyAlignment="1">
      <alignment textRotation="90"/>
    </xf>
    <xf numFmtId="0" fontId="0" fillId="4" borderId="11" xfId="0" applyFont="1" applyFill="1" applyBorder="1" applyAlignment="1">
      <alignment shrinkToFit="1"/>
    </xf>
    <xf numFmtId="0" fontId="0" fillId="4" borderId="11" xfId="0" applyFill="1" applyBorder="1" applyAlignment="1">
      <alignment/>
    </xf>
    <xf numFmtId="0" fontId="41" fillId="4" borderId="11" xfId="0" applyFont="1" applyFill="1" applyBorder="1" applyAlignment="1">
      <alignment/>
    </xf>
    <xf numFmtId="0" fontId="0" fillId="4" borderId="11" xfId="0" applyFill="1" applyBorder="1" applyAlignment="1">
      <alignment shrinkToFit="1"/>
    </xf>
    <xf numFmtId="0" fontId="0" fillId="2" borderId="11" xfId="0" applyFont="1" applyFill="1" applyBorder="1" applyAlignment="1">
      <alignment shrinkToFit="1"/>
    </xf>
    <xf numFmtId="0" fontId="0" fillId="2" borderId="11" xfId="0" applyFill="1" applyBorder="1" applyAlignment="1">
      <alignment/>
    </xf>
    <xf numFmtId="0" fontId="41" fillId="2" borderId="11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11" xfId="0" applyFill="1" applyBorder="1" applyAlignment="1">
      <alignment shrinkToFit="1"/>
    </xf>
    <xf numFmtId="0" fontId="20" fillId="2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1" xfId="0" applyFont="1" applyBorder="1" applyAlignment="1" applyProtection="1">
      <alignment horizontal="center" textRotation="90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6" fillId="2" borderId="29" xfId="51" applyFont="1" applyFill="1" applyBorder="1" applyAlignment="1" applyProtection="1">
      <alignment horizontal="left" wrapText="1" shrinkToFit="1"/>
      <protection locked="0"/>
    </xf>
    <xf numFmtId="0" fontId="16" fillId="2" borderId="11" xfId="51" applyFont="1" applyFill="1" applyBorder="1" applyAlignment="1" applyProtection="1">
      <alignment horizontal="left" wrapText="1" shrinkToFit="1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11" fillId="0" borderId="0" xfId="0" applyFont="1" applyAlignment="1">
      <alignment horizontal="center"/>
    </xf>
    <xf numFmtId="0" fontId="0" fillId="0" borderId="33" xfId="0" applyFont="1" applyBorder="1" applyAlignment="1" applyProtection="1">
      <alignment horizontal="center" textRotation="90"/>
      <protection locked="0"/>
    </xf>
    <xf numFmtId="0" fontId="0" fillId="0" borderId="32" xfId="0" applyFont="1" applyBorder="1" applyAlignment="1" applyProtection="1">
      <alignment horizontal="center" textRotation="90"/>
      <protection locked="0"/>
    </xf>
    <xf numFmtId="0" fontId="16" fillId="2" borderId="34" xfId="51" applyFont="1" applyFill="1" applyBorder="1" applyAlignment="1" applyProtection="1">
      <alignment horizontal="left" wrapText="1" shrinkToFit="1"/>
      <protection locked="0"/>
    </xf>
    <xf numFmtId="0" fontId="13" fillId="0" borderId="33" xfId="0" applyFont="1" applyBorder="1" applyAlignment="1" applyProtection="1">
      <alignment horizontal="center" textRotation="90"/>
      <protection locked="0"/>
    </xf>
    <xf numFmtId="0" fontId="13" fillId="0" borderId="33" xfId="0" applyFont="1" applyBorder="1" applyAlignment="1" applyProtection="1">
      <alignment/>
      <protection/>
    </xf>
    <xf numFmtId="0" fontId="13" fillId="0" borderId="35" xfId="0" applyFont="1" applyBorder="1" applyAlignment="1" applyProtection="1">
      <alignment/>
      <protection/>
    </xf>
    <xf numFmtId="0" fontId="44" fillId="0" borderId="11" xfId="0" applyFont="1" applyBorder="1" applyAlignment="1" applyProtection="1">
      <alignment horizontal="center" textRotation="90"/>
      <protection locked="0"/>
    </xf>
    <xf numFmtId="0" fontId="44" fillId="0" borderId="11" xfId="0" applyFont="1" applyBorder="1" applyAlignment="1" applyProtection="1">
      <alignment/>
      <protection/>
    </xf>
    <xf numFmtId="0" fontId="45" fillId="2" borderId="34" xfId="51" applyFont="1" applyFill="1" applyBorder="1" applyAlignment="1" applyProtection="1">
      <alignment horizontal="left" wrapText="1" shrinkToFit="1"/>
      <protection locked="0"/>
    </xf>
    <xf numFmtId="0" fontId="46" fillId="0" borderId="32" xfId="0" applyFont="1" applyBorder="1" applyAlignment="1" applyProtection="1">
      <alignment horizontal="center" textRotation="90"/>
      <protection locked="0"/>
    </xf>
    <xf numFmtId="0" fontId="0" fillId="0" borderId="33" xfId="0" applyFont="1" applyBorder="1" applyAlignment="1" applyProtection="1">
      <alignment/>
      <protection locked="0"/>
    </xf>
    <xf numFmtId="0" fontId="16" fillId="2" borderId="33" xfId="51" applyFont="1" applyFill="1" applyBorder="1" applyAlignment="1" applyProtection="1">
      <alignment horizontal="left" wrapText="1" shrinkToFi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46" fillId="0" borderId="12" xfId="0" applyFont="1" applyBorder="1" applyAlignment="1" applyProtection="1">
      <alignment/>
      <protection/>
    </xf>
    <xf numFmtId="0" fontId="47" fillId="2" borderId="36" xfId="51" applyFont="1" applyFill="1" applyBorder="1" applyAlignment="1" applyProtection="1">
      <alignment horizontal="left" wrapText="1" shrinkToFit="1"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13" fillId="0" borderId="31" xfId="0" applyFont="1" applyBorder="1" applyAlignment="1" applyProtection="1">
      <alignment/>
      <protection/>
    </xf>
    <xf numFmtId="0" fontId="44" fillId="0" borderId="16" xfId="0" applyFont="1" applyBorder="1" applyAlignment="1" applyProtection="1">
      <alignment/>
      <protection/>
    </xf>
    <xf numFmtId="0" fontId="46" fillId="0" borderId="19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6" fillId="2" borderId="12" xfId="51" applyFont="1" applyFill="1" applyBorder="1" applyAlignment="1" applyProtection="1">
      <alignment horizontal="center" wrapText="1" shrinkToFit="1"/>
      <protection locked="0"/>
    </xf>
    <xf numFmtId="0" fontId="8" fillId="0" borderId="12" xfId="0" applyFont="1" applyBorder="1" applyAlignment="1">
      <alignment horizontal="center" vertical="center" wrapText="1" shrinkToFit="1" readingOrder="1"/>
    </xf>
    <xf numFmtId="0" fontId="8" fillId="0" borderId="17" xfId="0" applyFont="1" applyBorder="1" applyAlignment="1">
      <alignment horizontal="center" vertical="center" wrapText="1" shrinkToFit="1" readingOrder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2" fillId="0" borderId="16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left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 shrinkToFit="1"/>
    </xf>
    <xf numFmtId="0" fontId="1" fillId="0" borderId="2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43" fillId="15" borderId="11" xfId="0" applyFont="1" applyFill="1" applyBorder="1" applyAlignment="1">
      <alignment/>
    </xf>
    <xf numFmtId="0" fontId="43" fillId="16" borderId="11" xfId="0" applyFont="1" applyFill="1" applyBorder="1" applyAlignment="1">
      <alignment/>
    </xf>
    <xf numFmtId="0" fontId="16" fillId="2" borderId="11" xfId="51" applyNumberFormat="1" applyFont="1" applyFill="1" applyBorder="1" applyAlignment="1">
      <alignment horizontal="left" wrapText="1" shrinkToFit="1"/>
      <protection/>
    </xf>
    <xf numFmtId="0" fontId="43" fillId="15" borderId="11" xfId="0" applyFont="1" applyFill="1" applyBorder="1" applyAlignment="1">
      <alignment horizontal="center"/>
    </xf>
    <xf numFmtId="0" fontId="43" fillId="16" borderId="11" xfId="0" applyFont="1" applyFill="1" applyBorder="1" applyAlignment="1">
      <alignment horizontal="center"/>
    </xf>
    <xf numFmtId="0" fontId="16" fillId="2" borderId="11" xfId="51" applyNumberFormat="1" applyFont="1" applyFill="1" applyBorder="1" applyAlignment="1">
      <alignment horizontal="center" wrapText="1" shrinkToFit="1"/>
      <protection/>
    </xf>
    <xf numFmtId="0" fontId="1" fillId="0" borderId="0" xfId="50" applyFont="1">
      <alignment/>
      <protection/>
    </xf>
    <xf numFmtId="0" fontId="1" fillId="0" borderId="11" xfId="50" applyFont="1" applyBorder="1" applyAlignment="1">
      <alignment horizontal="center"/>
      <protection/>
    </xf>
    <xf numFmtId="0" fontId="1" fillId="0" borderId="11" xfId="50" applyFont="1" applyBorder="1">
      <alignment/>
      <protection/>
    </xf>
    <xf numFmtId="0" fontId="1" fillId="0" borderId="20" xfId="0" applyFont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 wrapText="1" shrinkToFit="1"/>
    </xf>
    <xf numFmtId="0" fontId="0" fillId="0" borderId="11" xfId="50" applyFont="1" applyBorder="1" applyAlignment="1">
      <alignment horizontal="center"/>
      <protection/>
    </xf>
    <xf numFmtId="0" fontId="1" fillId="0" borderId="0" xfId="50" applyFont="1" applyBorder="1">
      <alignment/>
      <protection/>
    </xf>
    <xf numFmtId="0" fontId="1" fillId="0" borderId="0" xfId="50" applyFont="1" applyBorder="1" applyAlignment="1">
      <alignment horizontal="center"/>
      <protection/>
    </xf>
    <xf numFmtId="0" fontId="1" fillId="0" borderId="12" xfId="50" applyFont="1" applyBorder="1" applyAlignment="1">
      <alignment horizontal="center"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Alignment="1">
      <alignment horizontal="center"/>
      <protection/>
    </xf>
    <xf numFmtId="0" fontId="1" fillId="0" borderId="0" xfId="50" applyFont="1" applyAlignment="1">
      <alignment horizontal="left"/>
      <protection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/>
    </xf>
    <xf numFmtId="0" fontId="48" fillId="0" borderId="11" xfId="51" applyNumberFormat="1" applyFont="1" applyFill="1" applyBorder="1" applyAlignment="1">
      <alignment horizontal="center" wrapText="1" shrinkToFit="1"/>
      <protection/>
    </xf>
    <xf numFmtId="0" fontId="48" fillId="0" borderId="11" xfId="51" applyNumberFormat="1" applyFont="1" applyFill="1" applyBorder="1" applyAlignment="1">
      <alignment horizontal="left" wrapText="1" shrinkToFi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12" borderId="12" xfId="0" applyFill="1" applyBorder="1" applyAlignment="1">
      <alignment vertical="center"/>
    </xf>
    <xf numFmtId="0" fontId="0" fillId="12" borderId="29" xfId="0" applyFill="1" applyBorder="1" applyAlignment="1">
      <alignment vertical="center"/>
    </xf>
    <xf numFmtId="0" fontId="0" fillId="12" borderId="17" xfId="0" applyFill="1" applyBorder="1" applyAlignment="1">
      <alignment vertical="center"/>
    </xf>
    <xf numFmtId="0" fontId="13" fillId="12" borderId="0" xfId="0" applyFont="1" applyFill="1" applyAlignment="1">
      <alignment horizontal="center"/>
    </xf>
    <xf numFmtId="0" fontId="1" fillId="12" borderId="12" xfId="0" applyFont="1" applyFill="1" applyBorder="1" applyAlignment="1">
      <alignment vertical="center"/>
    </xf>
    <xf numFmtId="0" fontId="1" fillId="12" borderId="29" xfId="0" applyFont="1" applyFill="1" applyBorder="1" applyAlignment="1">
      <alignment vertical="center"/>
    </xf>
    <xf numFmtId="0" fontId="1" fillId="12" borderId="17" xfId="0" applyFont="1" applyFill="1" applyBorder="1" applyAlignment="1">
      <alignment vertical="center"/>
    </xf>
    <xf numFmtId="0" fontId="1" fillId="0" borderId="13" xfId="0" applyFont="1" applyBorder="1" applyAlignment="1">
      <alignment horizontal="center" textRotation="90"/>
    </xf>
    <xf numFmtId="0" fontId="1" fillId="0" borderId="16" xfId="0" applyFont="1" applyBorder="1" applyAlignment="1">
      <alignment horizontal="center" textRotation="90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9" xfId="0" applyBorder="1" applyAlignment="1">
      <alignment horizontal="left"/>
    </xf>
    <xf numFmtId="0" fontId="0" fillId="0" borderId="11" xfId="0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  <xf numFmtId="0" fontId="12" fillId="0" borderId="13" xfId="0" applyFont="1" applyBorder="1" applyAlignment="1">
      <alignment horizontal="center" wrapText="1"/>
    </xf>
    <xf numFmtId="0" fontId="12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distributed"/>
    </xf>
    <xf numFmtId="0" fontId="1" fillId="0" borderId="21" xfId="0" applyFont="1" applyBorder="1" applyAlignment="1">
      <alignment horizontal="left" vertical="distributed"/>
    </xf>
    <xf numFmtId="0" fontId="1" fillId="0" borderId="19" xfId="0" applyFont="1" applyBorder="1" applyAlignment="1">
      <alignment horizontal="left" vertical="distributed"/>
    </xf>
    <xf numFmtId="0" fontId="1" fillId="0" borderId="22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11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0" xfId="50" applyFont="1" applyAlignment="1">
      <alignment horizontal="center"/>
      <protection/>
    </xf>
    <xf numFmtId="0" fontId="1" fillId="0" borderId="11" xfId="50" applyFont="1" applyBorder="1" applyAlignment="1">
      <alignment horizontal="center"/>
      <protection/>
    </xf>
    <xf numFmtId="0" fontId="12" fillId="0" borderId="13" xfId="50" applyFont="1" applyBorder="1" applyAlignment="1">
      <alignment horizontal="center" wrapText="1"/>
      <protection/>
    </xf>
    <xf numFmtId="0" fontId="12" fillId="0" borderId="16" xfId="50" applyFont="1" applyBorder="1" applyAlignment="1">
      <alignment horizontal="center"/>
      <protection/>
    </xf>
    <xf numFmtId="0" fontId="1" fillId="0" borderId="20" xfId="50" applyFont="1" applyBorder="1" applyAlignment="1">
      <alignment horizontal="center" wrapText="1"/>
      <protection/>
    </xf>
    <xf numFmtId="0" fontId="1" fillId="0" borderId="21" xfId="50" applyFont="1" applyBorder="1" applyAlignment="1">
      <alignment horizontal="center"/>
      <protection/>
    </xf>
    <xf numFmtId="0" fontId="1" fillId="0" borderId="19" xfId="50" applyFont="1" applyBorder="1" applyAlignment="1">
      <alignment horizontal="center"/>
      <protection/>
    </xf>
    <xf numFmtId="0" fontId="1" fillId="0" borderId="22" xfId="50" applyFont="1" applyBorder="1" applyAlignment="1">
      <alignment horizontal="center"/>
      <protection/>
    </xf>
    <xf numFmtId="0" fontId="1" fillId="0" borderId="20" xfId="50" applyFont="1" applyBorder="1" applyAlignment="1">
      <alignment horizontal="center" vertical="center"/>
      <protection/>
    </xf>
    <xf numFmtId="0" fontId="1" fillId="0" borderId="19" xfId="50" applyFont="1" applyBorder="1" applyAlignment="1">
      <alignment horizontal="center" vertical="center"/>
      <protection/>
    </xf>
    <xf numFmtId="0" fontId="0" fillId="0" borderId="12" xfId="50" applyFont="1" applyBorder="1" applyAlignment="1">
      <alignment horizontal="left"/>
      <protection/>
    </xf>
    <xf numFmtId="0" fontId="0" fillId="0" borderId="29" xfId="50" applyFont="1" applyBorder="1" applyAlignment="1">
      <alignment horizontal="left"/>
      <protection/>
    </xf>
    <xf numFmtId="0" fontId="0" fillId="0" borderId="17" xfId="50" applyFont="1" applyBorder="1" applyAlignment="1">
      <alignment horizontal="left"/>
      <protection/>
    </xf>
    <xf numFmtId="0" fontId="1" fillId="0" borderId="13" xfId="50" applyFont="1" applyBorder="1" applyAlignment="1">
      <alignment horizontal="center" vertical="center"/>
      <protection/>
    </xf>
    <xf numFmtId="0" fontId="1" fillId="0" borderId="16" xfId="50" applyFont="1" applyBorder="1" applyAlignment="1">
      <alignment horizontal="center" vertical="center"/>
      <protection/>
    </xf>
    <xf numFmtId="0" fontId="1" fillId="0" borderId="12" xfId="50" applyFont="1" applyBorder="1" applyAlignment="1">
      <alignment horizontal="center"/>
      <protection/>
    </xf>
    <xf numFmtId="0" fontId="1" fillId="0" borderId="17" xfId="50" applyFont="1" applyBorder="1" applyAlignment="1">
      <alignment horizontal="center"/>
      <protection/>
    </xf>
    <xf numFmtId="0" fontId="1" fillId="0" borderId="0" xfId="50" applyFont="1" applyBorder="1" applyAlignment="1">
      <alignment horizontal="center"/>
      <protection/>
    </xf>
    <xf numFmtId="0" fontId="1" fillId="0" borderId="20" xfId="50" applyFont="1" applyBorder="1" applyAlignment="1">
      <alignment horizontal="left" vertical="distributed"/>
      <protection/>
    </xf>
    <xf numFmtId="0" fontId="1" fillId="0" borderId="21" xfId="50" applyFont="1" applyBorder="1" applyAlignment="1">
      <alignment horizontal="left" vertical="distributed"/>
      <protection/>
    </xf>
    <xf numFmtId="0" fontId="1" fillId="0" borderId="19" xfId="50" applyFont="1" applyBorder="1" applyAlignment="1">
      <alignment horizontal="left" vertical="distributed"/>
      <protection/>
    </xf>
    <xf numFmtId="0" fontId="1" fillId="0" borderId="22" xfId="50" applyFont="1" applyBorder="1" applyAlignment="1">
      <alignment horizontal="left" vertical="distributed"/>
      <protection/>
    </xf>
    <xf numFmtId="0" fontId="1" fillId="0" borderId="12" xfId="50" applyFont="1" applyBorder="1" applyAlignment="1">
      <alignment horizontal="left"/>
      <protection/>
    </xf>
    <xf numFmtId="0" fontId="1" fillId="0" borderId="17" xfId="50" applyFont="1" applyBorder="1" applyAlignment="1">
      <alignment horizontal="left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4" borderId="13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1" xfId="0" applyFont="1" applyFill="1" applyBorder="1" applyAlignment="1">
      <alignment horizontal="right" shrinkToFit="1"/>
    </xf>
    <xf numFmtId="0" fontId="0" fillId="2" borderId="11" xfId="0" applyFill="1" applyBorder="1" applyAlignment="1">
      <alignment horizontal="right" shrinkToFit="1"/>
    </xf>
    <xf numFmtId="0" fontId="0" fillId="2" borderId="11" xfId="0" applyFont="1" applyFill="1" applyBorder="1" applyAlignment="1">
      <alignment horizontal="right" shrinkToFit="1"/>
    </xf>
    <xf numFmtId="0" fontId="0" fillId="2" borderId="11" xfId="0" applyFont="1" applyFill="1" applyBorder="1" applyAlignment="1">
      <alignment horizontal="center" shrinkToFit="1"/>
    </xf>
    <xf numFmtId="0" fontId="0" fillId="2" borderId="11" xfId="0" applyFont="1" applyFill="1" applyBorder="1" applyAlignment="1">
      <alignment horizontal="center" shrinkToFit="1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Font="1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36" fillId="0" borderId="12" xfId="0" applyFont="1" applyBorder="1" applyAlignment="1">
      <alignment horizontal="center" wrapText="1"/>
    </xf>
    <xf numFmtId="0" fontId="36" fillId="0" borderId="17" xfId="0" applyFont="1" applyBorder="1" applyAlignment="1">
      <alignment horizontal="center" wrapText="1"/>
    </xf>
    <xf numFmtId="0" fontId="43" fillId="0" borderId="13" xfId="0" applyFont="1" applyBorder="1" applyAlignment="1">
      <alignment horizontal="center" textRotation="90" wrapText="1"/>
    </xf>
    <xf numFmtId="0" fontId="43" fillId="0" borderId="16" xfId="0" applyFont="1" applyBorder="1" applyAlignment="1">
      <alignment horizontal="center" textRotation="90" wrapText="1"/>
    </xf>
    <xf numFmtId="0" fontId="38" fillId="0" borderId="13" xfId="0" applyFont="1" applyBorder="1" applyAlignment="1">
      <alignment horizontal="center" textRotation="90" wrapText="1"/>
    </xf>
    <xf numFmtId="0" fontId="38" fillId="0" borderId="16" xfId="0" applyFont="1" applyBorder="1" applyAlignment="1">
      <alignment horizontal="center" textRotation="90" wrapText="1"/>
    </xf>
    <xf numFmtId="0" fontId="14" fillId="2" borderId="11" xfId="51" applyFont="1" applyFill="1" applyBorder="1" applyAlignment="1">
      <alignment horizontal="center" vertical="center" wrapText="1" shrinkToFit="1"/>
      <protection/>
    </xf>
    <xf numFmtId="0" fontId="9" fillId="2" borderId="11" xfId="51" applyFont="1" applyFill="1" applyBorder="1" applyAlignment="1">
      <alignment horizontal="center" shrinkToFit="1"/>
      <protection/>
    </xf>
    <xf numFmtId="0" fontId="14" fillId="2" borderId="11" xfId="51" applyFont="1" applyFill="1" applyBorder="1" applyAlignment="1">
      <alignment horizontal="center" vertical="center" shrinkToFit="1"/>
      <protection/>
    </xf>
    <xf numFmtId="0" fontId="15" fillId="2" borderId="11" xfId="51" applyFont="1" applyFill="1" applyBorder="1" applyAlignment="1">
      <alignment horizontal="center" vertical="center" textRotation="90" shrinkToFit="1"/>
      <protection/>
    </xf>
    <xf numFmtId="0" fontId="15" fillId="17" borderId="11" xfId="51" applyFont="1" applyFill="1" applyBorder="1" applyAlignment="1">
      <alignment horizontal="center" vertical="center" textRotation="90" shrinkToFit="1"/>
      <protection/>
    </xf>
    <xf numFmtId="0" fontId="0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 textRotation="90"/>
      <protection locked="0"/>
    </xf>
    <xf numFmtId="0" fontId="0" fillId="0" borderId="39" xfId="0" applyFont="1" applyBorder="1" applyAlignment="1" applyProtection="1">
      <alignment horizontal="center" textRotation="90"/>
      <protection locked="0"/>
    </xf>
    <xf numFmtId="0" fontId="0" fillId="0" borderId="40" xfId="0" applyFont="1" applyBorder="1" applyAlignment="1" applyProtection="1">
      <alignment horizontal="center" textRotation="90"/>
      <protection locked="0"/>
    </xf>
    <xf numFmtId="0" fontId="0" fillId="0" borderId="13" xfId="0" applyFont="1" applyBorder="1" applyAlignment="1" applyProtection="1">
      <alignment horizontal="center" textRotation="90"/>
      <protection locked="0"/>
    </xf>
    <xf numFmtId="0" fontId="0" fillId="0" borderId="16" xfId="0" applyFont="1" applyBorder="1" applyAlignment="1" applyProtection="1">
      <alignment horizontal="center" textRotation="90"/>
      <protection locked="0"/>
    </xf>
    <xf numFmtId="0" fontId="0" fillId="0" borderId="41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8" xfId="0" applyFont="1" applyFill="1" applyBorder="1" applyAlignment="1" applyProtection="1">
      <alignment horizontal="center" textRotation="90"/>
      <protection/>
    </xf>
    <xf numFmtId="0" fontId="0" fillId="0" borderId="39" xfId="0" applyFont="1" applyFill="1" applyBorder="1" applyAlignment="1" applyProtection="1">
      <alignment horizontal="center" textRotation="90"/>
      <protection/>
    </xf>
    <xf numFmtId="0" fontId="0" fillId="0" borderId="40" xfId="0" applyFont="1" applyFill="1" applyBorder="1" applyAlignment="1" applyProtection="1">
      <alignment horizontal="center" textRotation="90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_OKUL TOPLU EVRAK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Veri giri&#351;'!A1" /><Relationship Id="rId2" Type="http://schemas.openxmlformats.org/officeDocument/2006/relationships/hyperlink" Target="#'EK-1'!A1" /><Relationship Id="rId3" Type="http://schemas.openxmlformats.org/officeDocument/2006/relationships/hyperlink" Target="#'EK-2'!A1" /><Relationship Id="rId4" Type="http://schemas.openxmlformats.org/officeDocument/2006/relationships/hyperlink" Target="#'EK-3'!A1" /><Relationship Id="rId5" Type="http://schemas.openxmlformats.org/officeDocument/2006/relationships/hyperlink" Target="#'EK-4'!A1" /><Relationship Id="rId6" Type="http://schemas.openxmlformats.org/officeDocument/2006/relationships/hyperlink" Target="#'EK-5'!A1" /><Relationship Id="rId7" Type="http://schemas.openxmlformats.org/officeDocument/2006/relationships/hyperlink" Target="#'EK-5 arka y&#252;z'!A1" /><Relationship Id="rId8" Type="http://schemas.openxmlformats.org/officeDocument/2006/relationships/image" Target="../media/image2.jpeg" /><Relationship Id="rId9" Type="http://schemas.openxmlformats.org/officeDocument/2006/relationships/image" Target="../media/image3.jpeg" /><Relationship Id="rId10" Type="http://schemas.openxmlformats.org/officeDocument/2006/relationships/image" Target="../media/image4.jpeg" /><Relationship Id="rId11" Type="http://schemas.openxmlformats.org/officeDocument/2006/relationships/image" Target="../media/image5.jpeg" /><Relationship Id="rId12" Type="http://schemas.openxmlformats.org/officeDocument/2006/relationships/image" Target="../media/image6.jpeg" /><Relationship Id="rId13" Type="http://schemas.openxmlformats.org/officeDocument/2006/relationships/image" Target="../media/image7.jpeg" /><Relationship Id="rId14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17</xdr:row>
      <xdr:rowOff>0</xdr:rowOff>
    </xdr:from>
    <xdr:to>
      <xdr:col>2</xdr:col>
      <xdr:colOff>457200</xdr:colOff>
      <xdr:row>19</xdr:row>
      <xdr:rowOff>38100</xdr:rowOff>
    </xdr:to>
    <xdr:sp>
      <xdr:nvSpPr>
        <xdr:cNvPr id="1" name="AutoShape 1" descr="Buket">
          <a:hlinkClick r:id="rId1"/>
        </xdr:cNvPr>
        <xdr:cNvSpPr>
          <a:spLocks/>
        </xdr:cNvSpPr>
      </xdr:nvSpPr>
      <xdr:spPr>
        <a:xfrm>
          <a:off x="171450" y="3219450"/>
          <a:ext cx="2876550" cy="361950"/>
        </a:xfrm>
        <a:prstGeom prst="roundRect">
          <a:avLst/>
        </a:prstGeom>
        <a:blipFill>
          <a:blip r:embed="rId8"/>
          <a:srcRect/>
          <a:stretch>
            <a:fillRect/>
          </a:stretch>
        </a:blip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Norm Kadro Takip ve Veri Giriş Formu için Yıklayın</a:t>
          </a:r>
        </a:p>
      </xdr:txBody>
    </xdr:sp>
    <xdr:clientData/>
  </xdr:twoCellAnchor>
  <xdr:twoCellAnchor>
    <xdr:from>
      <xdr:col>0</xdr:col>
      <xdr:colOff>180975</xdr:colOff>
      <xdr:row>20</xdr:row>
      <xdr:rowOff>0</xdr:rowOff>
    </xdr:from>
    <xdr:to>
      <xdr:col>2</xdr:col>
      <xdr:colOff>466725</xdr:colOff>
      <xdr:row>22</xdr:row>
      <xdr:rowOff>38100</xdr:rowOff>
    </xdr:to>
    <xdr:sp>
      <xdr:nvSpPr>
        <xdr:cNvPr id="2" name="AutoShape 2" descr="Buket">
          <a:hlinkClick r:id="rId2"/>
        </xdr:cNvPr>
        <xdr:cNvSpPr>
          <a:spLocks/>
        </xdr:cNvSpPr>
      </xdr:nvSpPr>
      <xdr:spPr>
        <a:xfrm>
          <a:off x="180975" y="3705225"/>
          <a:ext cx="2876550" cy="361950"/>
        </a:xfrm>
        <a:prstGeom prst="roundRect">
          <a:avLst/>
        </a:prstGeom>
        <a:blipFill>
          <a:blip r:embed="rId9"/>
          <a:srcRect/>
          <a:stretch>
            <a:fillRect/>
          </a:stretch>
        </a:blip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Norm Kadro Sıralama Çizelgesi için Tıklayın</a:t>
          </a:r>
        </a:p>
      </xdr:txBody>
    </xdr:sp>
    <xdr:clientData/>
  </xdr:twoCellAnchor>
  <xdr:twoCellAnchor>
    <xdr:from>
      <xdr:col>0</xdr:col>
      <xdr:colOff>190500</xdr:colOff>
      <xdr:row>23</xdr:row>
      <xdr:rowOff>0</xdr:rowOff>
    </xdr:from>
    <xdr:to>
      <xdr:col>2</xdr:col>
      <xdr:colOff>476250</xdr:colOff>
      <xdr:row>25</xdr:row>
      <xdr:rowOff>38100</xdr:rowOff>
    </xdr:to>
    <xdr:sp>
      <xdr:nvSpPr>
        <xdr:cNvPr id="3" name="AutoShape 3" descr="Buket">
          <a:hlinkClick r:id="rId3"/>
        </xdr:cNvPr>
        <xdr:cNvSpPr>
          <a:spLocks/>
        </xdr:cNvSpPr>
      </xdr:nvSpPr>
      <xdr:spPr>
        <a:xfrm>
          <a:off x="190500" y="4191000"/>
          <a:ext cx="2876550" cy="361950"/>
        </a:xfrm>
        <a:prstGeom prst="roundRect">
          <a:avLst/>
        </a:prstGeom>
        <a:blipFill>
          <a:blip r:embed="rId10"/>
          <a:srcRect/>
          <a:stretch>
            <a:fillRect/>
          </a:stretch>
        </a:blip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Norm Kadro İsimlendirme Çizelgesi için Tıklayın</a:t>
          </a:r>
        </a:p>
      </xdr:txBody>
    </xdr:sp>
    <xdr:clientData/>
  </xdr:twoCellAnchor>
  <xdr:twoCellAnchor>
    <xdr:from>
      <xdr:col>0</xdr:col>
      <xdr:colOff>171450</xdr:colOff>
      <xdr:row>26</xdr:row>
      <xdr:rowOff>28575</xdr:rowOff>
    </xdr:from>
    <xdr:to>
      <xdr:col>2</xdr:col>
      <xdr:colOff>457200</xdr:colOff>
      <xdr:row>28</xdr:row>
      <xdr:rowOff>66675</xdr:rowOff>
    </xdr:to>
    <xdr:sp>
      <xdr:nvSpPr>
        <xdr:cNvPr id="4" name="AutoShape 4" descr="Buket">
          <a:hlinkClick r:id="rId4"/>
        </xdr:cNvPr>
        <xdr:cNvSpPr>
          <a:spLocks/>
        </xdr:cNvSpPr>
      </xdr:nvSpPr>
      <xdr:spPr>
        <a:xfrm>
          <a:off x="171450" y="4705350"/>
          <a:ext cx="2876550" cy="361950"/>
        </a:xfrm>
        <a:prstGeom prst="roundRect">
          <a:avLst/>
        </a:prstGeom>
        <a:blipFill>
          <a:blip r:embed="rId11"/>
          <a:srcRect/>
          <a:stretch>
            <a:fillRect/>
          </a:stretch>
        </a:blip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Norm Kadro Fazlası İsimlendirme Çizelgesi için Tıklayın</a:t>
          </a:r>
        </a:p>
      </xdr:txBody>
    </xdr:sp>
    <xdr:clientData/>
  </xdr:twoCellAnchor>
  <xdr:twoCellAnchor>
    <xdr:from>
      <xdr:col>0</xdr:col>
      <xdr:colOff>161925</xdr:colOff>
      <xdr:row>29</xdr:row>
      <xdr:rowOff>76200</xdr:rowOff>
    </xdr:from>
    <xdr:to>
      <xdr:col>2</xdr:col>
      <xdr:colOff>447675</xdr:colOff>
      <xdr:row>31</xdr:row>
      <xdr:rowOff>114300</xdr:rowOff>
    </xdr:to>
    <xdr:sp>
      <xdr:nvSpPr>
        <xdr:cNvPr id="5" name="AutoShape 5" descr="Buket">
          <a:hlinkClick r:id="rId5"/>
        </xdr:cNvPr>
        <xdr:cNvSpPr>
          <a:spLocks/>
        </xdr:cNvSpPr>
      </xdr:nvSpPr>
      <xdr:spPr>
        <a:xfrm>
          <a:off x="161925" y="5238750"/>
          <a:ext cx="2876550" cy="361950"/>
        </a:xfrm>
        <a:prstGeom prst="roundRect">
          <a:avLst/>
        </a:prstGeom>
        <a:blipFill>
          <a:blip r:embed="rId12"/>
          <a:srcRect/>
          <a:stretch>
            <a:fillRect/>
          </a:stretch>
        </a:blip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Norm Kadro İzleme Çizelgesi için Tıklayın</a:t>
          </a:r>
        </a:p>
      </xdr:txBody>
    </xdr:sp>
    <xdr:clientData/>
  </xdr:twoCellAnchor>
  <xdr:twoCellAnchor>
    <xdr:from>
      <xdr:col>0</xdr:col>
      <xdr:colOff>200025</xdr:colOff>
      <xdr:row>32</xdr:row>
      <xdr:rowOff>142875</xdr:rowOff>
    </xdr:from>
    <xdr:to>
      <xdr:col>2</xdr:col>
      <xdr:colOff>485775</xdr:colOff>
      <xdr:row>35</xdr:row>
      <xdr:rowOff>19050</xdr:rowOff>
    </xdr:to>
    <xdr:sp>
      <xdr:nvSpPr>
        <xdr:cNvPr id="6" name="AutoShape 6" descr="Buket">
          <a:hlinkClick r:id="rId6"/>
        </xdr:cNvPr>
        <xdr:cNvSpPr>
          <a:spLocks/>
        </xdr:cNvSpPr>
      </xdr:nvSpPr>
      <xdr:spPr>
        <a:xfrm>
          <a:off x="200025" y="5791200"/>
          <a:ext cx="2876550" cy="361950"/>
        </a:xfrm>
        <a:prstGeom prst="roundRect">
          <a:avLst/>
        </a:prstGeom>
        <a:blipFill>
          <a:blip r:embed="rId13"/>
          <a:srcRect/>
          <a:stretch>
            <a:fillRect/>
          </a:stretch>
        </a:blip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Norm Kadro Düzeltme Çizelgesi için Tıklayın</a:t>
          </a:r>
        </a:p>
      </xdr:txBody>
    </xdr:sp>
    <xdr:clientData/>
  </xdr:twoCellAnchor>
  <xdr:twoCellAnchor>
    <xdr:from>
      <xdr:col>0</xdr:col>
      <xdr:colOff>190500</xdr:colOff>
      <xdr:row>36</xdr:row>
      <xdr:rowOff>28575</xdr:rowOff>
    </xdr:from>
    <xdr:to>
      <xdr:col>2</xdr:col>
      <xdr:colOff>476250</xdr:colOff>
      <xdr:row>38</xdr:row>
      <xdr:rowOff>66675</xdr:rowOff>
    </xdr:to>
    <xdr:sp>
      <xdr:nvSpPr>
        <xdr:cNvPr id="7" name="AutoShape 7" descr="Buket">
          <a:hlinkClick r:id="rId7"/>
        </xdr:cNvPr>
        <xdr:cNvSpPr>
          <a:spLocks/>
        </xdr:cNvSpPr>
      </xdr:nvSpPr>
      <xdr:spPr>
        <a:xfrm>
          <a:off x="190500" y="6324600"/>
          <a:ext cx="2876550" cy="361950"/>
        </a:xfrm>
        <a:prstGeom prst="roundRect">
          <a:avLst/>
        </a:prstGeom>
        <a:blipFill>
          <a:blip r:embed="rId14"/>
          <a:srcRect/>
          <a:stretch>
            <a:fillRect/>
          </a:stretch>
        </a:blip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Öğretmen Norm Kadrosu İle İlgili Bölüm için Tıklayın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OYULH&#304;SAR%20MEM%20BELGELER\PERSONEL%20&#304;&#350;LER&#304;\NORM\NORM%20&#304;&#350;LEM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Sayfa"/>
      <sheetName val="Veri giriş"/>
      <sheetName val="EK-1"/>
      <sheetName val="EK-2"/>
      <sheetName val="EK-3"/>
      <sheetName val="EK-5"/>
      <sheetName val="EK-5 arka yüz"/>
      <sheetName val="Okulların öğrenci sayıları"/>
      <sheetName val="ok sın baz şube say"/>
      <sheetName val="ortaokul ders çiz"/>
      <sheetName val="İLÇE NORMU TESBİTİ"/>
    </sheetNames>
    <sheetDataSet>
      <sheetData sheetId="0">
        <row r="8">
          <cell r="B8" t="str">
            <v>SİVAS</v>
          </cell>
        </row>
      </sheetData>
    </sheetDataSet>
  </externalBook>
</externalLink>
</file>

<file path=xl/tables/table1.xml><?xml version="1.0" encoding="utf-8"?>
<table xmlns="http://schemas.openxmlformats.org/spreadsheetml/2006/main" id="4" name="Tablo4" displayName="Tablo4" ref="A5:BE46" comment="" totalsRowShown="0">
  <autoFilter ref="A5:BE46"/>
  <tableColumns count="57">
    <tableColumn id="1" name="Sütun1"/>
    <tableColumn id="2" name="Sütun2"/>
    <tableColumn id="3" name="Sütun3"/>
    <tableColumn id="4" name="Sütun4"/>
    <tableColumn id="5" name="Sütun5"/>
    <tableColumn id="6" name="Sütun6"/>
    <tableColumn id="7" name="Sütun7"/>
    <tableColumn id="8" name="Sütun8"/>
    <tableColumn id="9" name="Sütun9"/>
    <tableColumn id="10" name="Sütun10"/>
    <tableColumn id="11" name="Sütun11"/>
    <tableColumn id="12" name="Sütun12"/>
    <tableColumn id="13" name="Sütun13"/>
    <tableColumn id="14" name="Sütun14"/>
    <tableColumn id="15" name="Sütun15"/>
    <tableColumn id="16" name="Sütun16"/>
    <tableColumn id="17" name="Sütun17"/>
    <tableColumn id="18" name="Sütun18"/>
    <tableColumn id="19" name="Sütun19"/>
    <tableColumn id="20" name="Sütun20"/>
    <tableColumn id="21" name="Sütun21"/>
    <tableColumn id="22" name="Sütun22"/>
    <tableColumn id="23" name="Sütun23"/>
    <tableColumn id="24" name="Sütun24"/>
    <tableColumn id="25" name="Sütun25"/>
    <tableColumn id="26" name="Sütun26"/>
    <tableColumn id="27" name="Sütun27"/>
    <tableColumn id="28" name="Sütun28"/>
    <tableColumn id="29" name="Sütun29"/>
    <tableColumn id="30" name="Sütun30"/>
    <tableColumn id="31" name="Sütun31"/>
    <tableColumn id="32" name="Sütun32"/>
    <tableColumn id="33" name="Sütun33"/>
    <tableColumn id="34" name="Sütun34"/>
    <tableColumn id="35" name="Sütun35"/>
    <tableColumn id="36" name="Sütun36"/>
    <tableColumn id="37" name="Sütun37"/>
    <tableColumn id="38" name="Sütun38"/>
    <tableColumn id="39" name="Sütun39"/>
    <tableColumn id="40" name="Sütun40"/>
    <tableColumn id="41" name="Sütun41"/>
    <tableColumn id="42" name="Sütun42"/>
    <tableColumn id="43" name="Sütun43"/>
    <tableColumn id="44" name="Sütun44"/>
    <tableColumn id="45" name="Sütun45"/>
    <tableColumn id="46" name="Sütun46"/>
    <tableColumn id="47" name="Sütun47"/>
    <tableColumn id="48" name="Sütun48"/>
    <tableColumn id="49" name="Sütun49"/>
    <tableColumn id="50" name="Sütun50"/>
    <tableColumn id="51" name="Sütun51"/>
    <tableColumn id="52" name="Sütun52"/>
    <tableColumn id="53" name="Sütun53"/>
    <tableColumn id="54" name="Sütun54"/>
    <tableColumn id="55" name="Sütun55"/>
    <tableColumn id="56" name="Sütun56"/>
    <tableColumn id="57" name="Sütun57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ıcak Mavi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59"/>
  <sheetViews>
    <sheetView zoomScalePageLayoutView="0" workbookViewId="0" topLeftCell="A16">
      <selection activeCell="D27" sqref="D27:E27"/>
    </sheetView>
  </sheetViews>
  <sheetFormatPr defaultColWidth="9.140625" defaultRowHeight="12.75"/>
  <cols>
    <col min="1" max="1" width="17.8515625" style="0" customWidth="1"/>
    <col min="2" max="2" width="21.00390625" style="0" customWidth="1"/>
  </cols>
  <sheetData>
    <row r="1" spans="1:7" ht="12.75">
      <c r="A1" s="89"/>
      <c r="B1" s="89"/>
      <c r="C1" s="89"/>
      <c r="D1" s="89"/>
      <c r="E1" s="89"/>
      <c r="F1" s="89"/>
      <c r="G1" s="89"/>
    </row>
    <row r="2" spans="1:7" ht="12.75">
      <c r="A2" s="89"/>
      <c r="B2" s="89"/>
      <c r="C2" s="89"/>
      <c r="D2" s="89"/>
      <c r="E2" s="89"/>
      <c r="F2" s="89"/>
      <c r="G2" s="89"/>
    </row>
    <row r="3" spans="1:7" ht="12.75">
      <c r="A3" s="89"/>
      <c r="B3" s="234" t="s">
        <v>184</v>
      </c>
      <c r="C3" s="234"/>
      <c r="D3" s="234"/>
      <c r="E3" s="234"/>
      <c r="F3" s="234"/>
      <c r="G3" s="234"/>
    </row>
    <row r="4" spans="1:7" ht="12.75">
      <c r="A4" s="89"/>
      <c r="B4" s="89"/>
      <c r="C4" s="89"/>
      <c r="D4" s="89"/>
      <c r="E4" s="89"/>
      <c r="F4" s="89"/>
      <c r="G4" s="89"/>
    </row>
    <row r="5" spans="1:7" ht="12.75">
      <c r="A5" s="89"/>
      <c r="B5" s="89"/>
      <c r="C5" s="89"/>
      <c r="D5" s="89"/>
      <c r="E5" s="89"/>
      <c r="F5" s="89"/>
      <c r="G5" s="89"/>
    </row>
    <row r="6" spans="1:7" ht="12.75">
      <c r="A6" s="90" t="s">
        <v>185</v>
      </c>
      <c r="B6" s="89"/>
      <c r="C6" s="89"/>
      <c r="D6" s="89"/>
      <c r="E6" s="89"/>
      <c r="F6" s="89"/>
      <c r="G6" s="89"/>
    </row>
    <row r="7" spans="1:7" ht="12.75">
      <c r="A7" s="89"/>
      <c r="B7" s="89"/>
      <c r="C7" s="89"/>
      <c r="D7" s="89"/>
      <c r="E7" s="89"/>
      <c r="F7" s="89"/>
      <c r="G7" s="89"/>
    </row>
    <row r="8" spans="1:7" ht="18" customHeight="1">
      <c r="A8" s="91" t="s">
        <v>186</v>
      </c>
      <c r="B8" s="235" t="s">
        <v>194</v>
      </c>
      <c r="C8" s="236"/>
      <c r="D8" s="236"/>
      <c r="E8" s="237"/>
      <c r="F8" s="89"/>
      <c r="G8" s="89"/>
    </row>
    <row r="9" spans="1:7" ht="18" customHeight="1">
      <c r="A9" s="91" t="s">
        <v>187</v>
      </c>
      <c r="B9" s="235" t="s">
        <v>195</v>
      </c>
      <c r="C9" s="236"/>
      <c r="D9" s="236"/>
      <c r="E9" s="237"/>
      <c r="F9" s="89"/>
      <c r="G9" s="89"/>
    </row>
    <row r="10" spans="1:7" ht="18" customHeight="1">
      <c r="A10" s="91" t="s">
        <v>188</v>
      </c>
      <c r="B10" s="231"/>
      <c r="C10" s="232"/>
      <c r="D10" s="232"/>
      <c r="E10" s="233"/>
      <c r="F10" s="89"/>
      <c r="G10" s="89"/>
    </row>
    <row r="11" spans="1:7" ht="18" customHeight="1">
      <c r="A11" s="91" t="s">
        <v>189</v>
      </c>
      <c r="B11" s="231"/>
      <c r="C11" s="232"/>
      <c r="D11" s="232"/>
      <c r="E11" s="233"/>
      <c r="F11" s="89"/>
      <c r="G11" s="89"/>
    </row>
    <row r="12" spans="1:7" ht="18" customHeight="1">
      <c r="A12" s="91" t="s">
        <v>190</v>
      </c>
      <c r="B12" s="231"/>
      <c r="C12" s="232"/>
      <c r="D12" s="232"/>
      <c r="E12" s="233"/>
      <c r="F12" s="89"/>
      <c r="G12" s="89"/>
    </row>
    <row r="13" spans="1:7" ht="18" customHeight="1">
      <c r="A13" s="91" t="s">
        <v>191</v>
      </c>
      <c r="B13" s="231"/>
      <c r="C13" s="232"/>
      <c r="D13" s="232"/>
      <c r="E13" s="233"/>
      <c r="F13" s="89"/>
      <c r="G13" s="89"/>
    </row>
    <row r="14" spans="1:7" ht="18" customHeight="1">
      <c r="A14" s="91" t="s">
        <v>35</v>
      </c>
      <c r="B14" s="231"/>
      <c r="C14" s="232"/>
      <c r="D14" s="232"/>
      <c r="E14" s="233"/>
      <c r="F14" s="89"/>
      <c r="G14" s="89"/>
    </row>
    <row r="15" spans="1:7" ht="12.75">
      <c r="A15" s="89"/>
      <c r="B15" s="89"/>
      <c r="C15" s="89"/>
      <c r="D15" s="89"/>
      <c r="E15" s="89"/>
      <c r="F15" s="89"/>
      <c r="G15" s="89"/>
    </row>
    <row r="16" spans="1:7" ht="12.75">
      <c r="A16" s="89"/>
      <c r="B16" s="89"/>
      <c r="C16" s="89"/>
      <c r="D16" s="89"/>
      <c r="E16" s="89"/>
      <c r="F16" s="89"/>
      <c r="G16" s="89"/>
    </row>
    <row r="17" spans="1:7" ht="12.75">
      <c r="A17" s="89"/>
      <c r="B17" s="89"/>
      <c r="C17" s="89"/>
      <c r="D17" s="89"/>
      <c r="E17" s="89"/>
      <c r="F17" s="89"/>
      <c r="G17" s="89"/>
    </row>
    <row r="18" spans="1:7" ht="12.75">
      <c r="A18" s="89"/>
      <c r="B18" s="89"/>
      <c r="C18" s="89"/>
      <c r="D18" s="89"/>
      <c r="E18" s="89"/>
      <c r="F18" s="89"/>
      <c r="G18" s="89"/>
    </row>
    <row r="19" spans="1:7" ht="12.75">
      <c r="A19" s="92"/>
      <c r="B19" s="89"/>
      <c r="C19" s="89"/>
      <c r="D19" s="89"/>
      <c r="E19" s="89"/>
      <c r="F19" s="89"/>
      <c r="G19" s="89"/>
    </row>
    <row r="20" spans="1:7" ht="12.75">
      <c r="A20" s="92"/>
      <c r="B20" s="89"/>
      <c r="C20" s="89"/>
      <c r="D20" s="89"/>
      <c r="E20" s="89"/>
      <c r="F20" s="89"/>
      <c r="G20" s="89"/>
    </row>
    <row r="21" spans="1:7" ht="12.75">
      <c r="A21" s="92"/>
      <c r="B21" s="89"/>
      <c r="C21" s="89"/>
      <c r="D21" s="89"/>
      <c r="E21" s="89"/>
      <c r="F21" s="89"/>
      <c r="G21" s="89"/>
    </row>
    <row r="22" spans="1:7" ht="12.75">
      <c r="A22" s="92"/>
      <c r="B22" s="89"/>
      <c r="C22" s="89"/>
      <c r="D22" s="89"/>
      <c r="E22" s="89"/>
      <c r="F22" s="89"/>
      <c r="G22" s="89"/>
    </row>
    <row r="23" spans="1:7" ht="12.75">
      <c r="A23" s="92"/>
      <c r="B23" s="89"/>
      <c r="C23" s="89"/>
      <c r="D23" s="89"/>
      <c r="E23" s="89"/>
      <c r="F23" s="89"/>
      <c r="G23" s="89"/>
    </row>
    <row r="24" spans="1:7" ht="12.75">
      <c r="A24" s="92"/>
      <c r="B24" s="89"/>
      <c r="C24" s="89"/>
      <c r="D24" s="89"/>
      <c r="E24" s="89"/>
      <c r="F24" s="89"/>
      <c r="G24" s="89"/>
    </row>
    <row r="25" spans="1:7" ht="12.75">
      <c r="A25" s="89"/>
      <c r="B25" s="89"/>
      <c r="C25" s="89"/>
      <c r="D25" s="89"/>
      <c r="E25" s="89"/>
      <c r="F25" s="89"/>
      <c r="G25" s="89"/>
    </row>
    <row r="26" spans="1:7" ht="12.75">
      <c r="A26" s="92"/>
      <c r="B26" s="89"/>
      <c r="C26" s="89"/>
      <c r="D26" s="89"/>
      <c r="E26" s="89"/>
      <c r="F26" s="89"/>
      <c r="G26" s="89"/>
    </row>
    <row r="27" spans="1:7" ht="12.75">
      <c r="A27" s="89"/>
      <c r="B27" s="89"/>
      <c r="C27" s="89"/>
      <c r="D27" s="89"/>
      <c r="E27" s="89"/>
      <c r="F27" s="89"/>
      <c r="G27" s="89"/>
    </row>
    <row r="28" spans="1:7" ht="12.75">
      <c r="A28" s="92"/>
      <c r="B28" s="89"/>
      <c r="C28" s="89"/>
      <c r="D28" s="89"/>
      <c r="E28" s="89"/>
      <c r="F28" s="89"/>
      <c r="G28" s="89"/>
    </row>
    <row r="29" spans="1:7" ht="12.75">
      <c r="A29" s="89"/>
      <c r="B29" s="89"/>
      <c r="C29" s="89"/>
      <c r="D29" s="89"/>
      <c r="E29" s="89"/>
      <c r="F29" s="89"/>
      <c r="G29" s="89"/>
    </row>
    <row r="30" spans="1:7" ht="12.75">
      <c r="A30" s="92"/>
      <c r="B30" s="89"/>
      <c r="C30" s="89"/>
      <c r="D30" s="89"/>
      <c r="E30" s="89"/>
      <c r="F30" s="89"/>
      <c r="G30" s="89"/>
    </row>
    <row r="31" spans="1:7" ht="12.75">
      <c r="A31" s="89"/>
      <c r="B31" s="89"/>
      <c r="C31" s="89"/>
      <c r="D31" s="89"/>
      <c r="E31" s="89"/>
      <c r="F31" s="89"/>
      <c r="G31" s="89"/>
    </row>
    <row r="32" spans="1:7" ht="12.75">
      <c r="A32" s="89"/>
      <c r="B32" s="89"/>
      <c r="C32" s="89"/>
      <c r="D32" s="89"/>
      <c r="E32" s="89"/>
      <c r="F32" s="89"/>
      <c r="G32" s="89"/>
    </row>
    <row r="33" spans="1:7" ht="12.75">
      <c r="A33" s="89"/>
      <c r="B33" s="89"/>
      <c r="C33" s="89"/>
      <c r="D33" s="89"/>
      <c r="E33" s="89"/>
      <c r="F33" s="89"/>
      <c r="G33" s="89"/>
    </row>
    <row r="34" spans="1:7" ht="12.75">
      <c r="A34" s="89"/>
      <c r="B34" s="89"/>
      <c r="C34" s="89"/>
      <c r="D34" s="89"/>
      <c r="E34" s="89"/>
      <c r="F34" s="89"/>
      <c r="G34" s="89"/>
    </row>
    <row r="35" spans="1:7" ht="12.75">
      <c r="A35" s="89"/>
      <c r="B35" s="89"/>
      <c r="C35" s="89"/>
      <c r="D35" s="89"/>
      <c r="E35" s="89"/>
      <c r="F35" s="89"/>
      <c r="G35" s="89"/>
    </row>
    <row r="36" spans="1:7" ht="12.75">
      <c r="A36" s="89"/>
      <c r="B36" s="89"/>
      <c r="C36" s="89"/>
      <c r="D36" s="89"/>
      <c r="E36" s="89"/>
      <c r="F36" s="89"/>
      <c r="G36" s="89"/>
    </row>
    <row r="37" spans="1:7" ht="12.75">
      <c r="A37" s="89"/>
      <c r="B37" s="89"/>
      <c r="C37" s="89"/>
      <c r="D37" s="89"/>
      <c r="E37" s="89"/>
      <c r="F37" s="89"/>
      <c r="G37" s="89"/>
    </row>
    <row r="38" spans="1:7" ht="12.75">
      <c r="A38" s="89"/>
      <c r="B38" s="89"/>
      <c r="C38" s="89"/>
      <c r="D38" s="89"/>
      <c r="E38" s="89"/>
      <c r="F38" s="89"/>
      <c r="G38" s="89"/>
    </row>
    <row r="39" spans="1:7" ht="12.75">
      <c r="A39" s="89"/>
      <c r="B39" s="89"/>
      <c r="C39" s="89"/>
      <c r="D39" s="89"/>
      <c r="E39" s="89"/>
      <c r="F39" s="89"/>
      <c r="G39" s="89"/>
    </row>
    <row r="40" spans="1:7" ht="12.75">
      <c r="A40" s="89"/>
      <c r="B40" s="89"/>
      <c r="C40" s="89"/>
      <c r="D40" s="89"/>
      <c r="E40" s="89"/>
      <c r="F40" s="89"/>
      <c r="G40" s="89"/>
    </row>
    <row r="41" spans="1:7" ht="12.75">
      <c r="A41" s="89"/>
      <c r="B41" s="89"/>
      <c r="C41" s="89"/>
      <c r="D41" s="89"/>
      <c r="E41" s="89"/>
      <c r="F41" s="89"/>
      <c r="G41" s="89"/>
    </row>
    <row r="42" spans="1:7" ht="12.75">
      <c r="A42" s="89"/>
      <c r="B42" s="89"/>
      <c r="C42" s="89"/>
      <c r="D42" s="89"/>
      <c r="E42" s="89"/>
      <c r="F42" s="89"/>
      <c r="G42" s="89"/>
    </row>
    <row r="43" spans="1:7" ht="12.75">
      <c r="A43" s="89"/>
      <c r="B43" s="89"/>
      <c r="C43" s="89"/>
      <c r="D43" s="89"/>
      <c r="E43" s="89"/>
      <c r="F43" s="89"/>
      <c r="G43" s="89"/>
    </row>
    <row r="44" spans="1:7" ht="12.75">
      <c r="A44" s="89"/>
      <c r="B44" s="89"/>
      <c r="C44" s="89"/>
      <c r="D44" s="89"/>
      <c r="E44" s="89"/>
      <c r="F44" s="89"/>
      <c r="G44" s="89"/>
    </row>
    <row r="45" spans="1:7" ht="12.75">
      <c r="A45" s="89"/>
      <c r="B45" s="89"/>
      <c r="C45" s="89"/>
      <c r="D45" s="89"/>
      <c r="E45" s="89"/>
      <c r="F45" s="89"/>
      <c r="G45" s="89"/>
    </row>
    <row r="46" spans="1:7" ht="12.75">
      <c r="A46" s="89"/>
      <c r="B46" s="89"/>
      <c r="C46" s="89"/>
      <c r="D46" s="89"/>
      <c r="E46" s="89"/>
      <c r="F46" s="89"/>
      <c r="G46" s="89"/>
    </row>
    <row r="47" spans="1:7" ht="12.75">
      <c r="A47" s="89"/>
      <c r="B47" s="89"/>
      <c r="C47" s="89"/>
      <c r="D47" s="89"/>
      <c r="E47" s="89"/>
      <c r="F47" s="89"/>
      <c r="G47" s="89"/>
    </row>
    <row r="48" spans="1:7" ht="12.75">
      <c r="A48" s="89"/>
      <c r="B48" s="89"/>
      <c r="C48" s="89"/>
      <c r="D48" s="89"/>
      <c r="E48" s="89"/>
      <c r="F48" s="89"/>
      <c r="G48" s="89"/>
    </row>
    <row r="49" spans="1:7" ht="12.75">
      <c r="A49" s="89"/>
      <c r="B49" s="89"/>
      <c r="C49" s="89"/>
      <c r="D49" s="89"/>
      <c r="E49" s="89"/>
      <c r="F49" s="89"/>
      <c r="G49" s="89"/>
    </row>
    <row r="50" spans="1:7" ht="12.75">
      <c r="A50" s="89"/>
      <c r="B50" s="89"/>
      <c r="C50" s="89"/>
      <c r="D50" s="89"/>
      <c r="E50" s="89"/>
      <c r="F50" s="89"/>
      <c r="G50" s="89"/>
    </row>
    <row r="51" spans="1:7" ht="12.75">
      <c r="A51" s="89"/>
      <c r="B51" s="89"/>
      <c r="C51" s="89"/>
      <c r="D51" s="89"/>
      <c r="E51" s="89"/>
      <c r="F51" s="89"/>
      <c r="G51" s="89"/>
    </row>
    <row r="52" spans="1:7" ht="12.75">
      <c r="A52" s="89"/>
      <c r="B52" s="89"/>
      <c r="C52" s="89"/>
      <c r="D52" s="89"/>
      <c r="E52" s="89"/>
      <c r="F52" s="89"/>
      <c r="G52" s="89"/>
    </row>
    <row r="53" spans="1:7" ht="12.75">
      <c r="A53" s="89"/>
      <c r="B53" s="89"/>
      <c r="C53" s="89"/>
      <c r="D53" s="89"/>
      <c r="E53" s="89"/>
      <c r="F53" s="89"/>
      <c r="G53" s="89"/>
    </row>
    <row r="54" spans="1:7" ht="12.75">
      <c r="A54" s="89"/>
      <c r="B54" s="89"/>
      <c r="C54" s="89"/>
      <c r="D54" s="89"/>
      <c r="E54" s="89"/>
      <c r="F54" s="89"/>
      <c r="G54" s="89"/>
    </row>
    <row r="55" spans="1:7" ht="12.75">
      <c r="A55" s="89"/>
      <c r="B55" s="89"/>
      <c r="C55" s="89"/>
      <c r="D55" s="89"/>
      <c r="E55" s="89"/>
      <c r="F55" s="89"/>
      <c r="G55" s="89"/>
    </row>
    <row r="56" spans="1:7" ht="12.75">
      <c r="A56" s="89"/>
      <c r="B56" s="89"/>
      <c r="C56" s="89"/>
      <c r="D56" s="89"/>
      <c r="E56" s="89"/>
      <c r="F56" s="89"/>
      <c r="G56" s="89"/>
    </row>
    <row r="57" spans="1:7" ht="12.75">
      <c r="A57" s="89"/>
      <c r="B57" s="89"/>
      <c r="C57" s="89"/>
      <c r="D57" s="89"/>
      <c r="E57" s="89"/>
      <c r="F57" s="89"/>
      <c r="G57" s="89"/>
    </row>
    <row r="58" spans="1:7" ht="12.75">
      <c r="A58" s="89"/>
      <c r="B58" s="89"/>
      <c r="C58" s="89"/>
      <c r="D58" s="89"/>
      <c r="E58" s="89"/>
      <c r="F58" s="89"/>
      <c r="G58" s="89"/>
    </row>
    <row r="59" spans="1:7" ht="12.75">
      <c r="A59" s="89"/>
      <c r="B59" s="89"/>
      <c r="C59" s="89"/>
      <c r="D59" s="89"/>
      <c r="E59" s="89"/>
      <c r="F59" s="89"/>
      <c r="G59" s="89"/>
    </row>
  </sheetData>
  <sheetProtection/>
  <mergeCells count="8">
    <mergeCell ref="B3:G3"/>
    <mergeCell ref="B8:E8"/>
    <mergeCell ref="B9:E9"/>
    <mergeCell ref="B10:E10"/>
    <mergeCell ref="B11:E11"/>
    <mergeCell ref="B12:E12"/>
    <mergeCell ref="B13:E13"/>
    <mergeCell ref="B14:E14"/>
  </mergeCells>
  <printOptions/>
  <pageMargins left="0.46" right="0.61" top="0.54" bottom="0.62" header="0.31" footer="0.39"/>
  <pageSetup horizontalDpi="600" verticalDpi="600" orientation="portrait" paperSize="9" r:id="rId2"/>
  <headerFooter alignWithMargins="0">
    <oddFooter>&amp;RYenimahalle İlçe Milli Eğitim Müdürlüğü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0" sqref="A10:J42"/>
    </sheetView>
  </sheetViews>
  <sheetFormatPr defaultColWidth="9.140625" defaultRowHeight="12.75"/>
  <cols>
    <col min="2" max="2" width="20.421875" style="0" customWidth="1"/>
    <col min="3" max="3" width="12.00390625" style="0" customWidth="1"/>
    <col min="4" max="4" width="11.57421875" style="0" customWidth="1"/>
    <col min="5" max="6" width="9.140625" style="20" customWidth="1"/>
  </cols>
  <sheetData>
    <row r="1" spans="1:9" ht="15">
      <c r="A1" s="88" t="s">
        <v>192</v>
      </c>
      <c r="B1" s="338" t="s">
        <v>159</v>
      </c>
      <c r="C1" s="338"/>
      <c r="D1" s="338"/>
      <c r="E1" s="338"/>
      <c r="F1" s="338"/>
      <c r="G1" s="338"/>
      <c r="H1" s="338"/>
      <c r="I1" s="338"/>
    </row>
    <row r="2" spans="1:9" ht="15">
      <c r="A2" s="88"/>
      <c r="B2" s="156"/>
      <c r="C2" s="156"/>
      <c r="D2" s="156"/>
      <c r="E2" s="156"/>
      <c r="F2" s="156"/>
      <c r="G2" s="156"/>
      <c r="H2" s="156"/>
      <c r="I2" s="156"/>
    </row>
    <row r="3" spans="1:9" ht="15">
      <c r="A3" s="88"/>
      <c r="B3" s="156"/>
      <c r="C3" s="156"/>
      <c r="D3" s="156"/>
      <c r="E3" s="156"/>
      <c r="F3" s="156"/>
      <c r="G3" s="156"/>
      <c r="H3" s="156"/>
      <c r="I3" s="156"/>
    </row>
    <row r="4" spans="1:9" ht="15">
      <c r="A4" s="88"/>
      <c r="B4" s="156"/>
      <c r="C4" s="156"/>
      <c r="D4" s="156"/>
      <c r="E4" s="156"/>
      <c r="F4" s="156"/>
      <c r="G4" s="156"/>
      <c r="H4" s="156"/>
      <c r="I4" s="156"/>
    </row>
    <row r="5" spans="1:9" ht="15">
      <c r="A5" s="88"/>
      <c r="B5" s="156"/>
      <c r="C5" s="156"/>
      <c r="D5" s="156"/>
      <c r="E5" s="156"/>
      <c r="F5" s="156"/>
      <c r="G5" s="156"/>
      <c r="H5" s="156"/>
      <c r="I5" s="156"/>
    </row>
    <row r="6" spans="1:9" ht="15">
      <c r="A6" s="88"/>
      <c r="B6" s="156"/>
      <c r="C6" s="156"/>
      <c r="D6" s="156"/>
      <c r="E6" s="156"/>
      <c r="F6" s="156"/>
      <c r="G6" s="156"/>
      <c r="H6" s="156"/>
      <c r="I6" s="156"/>
    </row>
    <row r="7" spans="1:9" ht="15">
      <c r="A7" s="88"/>
      <c r="B7" s="156"/>
      <c r="C7" s="156"/>
      <c r="D7" s="156"/>
      <c r="E7" s="156"/>
      <c r="F7" s="156"/>
      <c r="G7" s="156"/>
      <c r="H7" s="156"/>
      <c r="I7" s="156"/>
    </row>
    <row r="8" spans="1:9" ht="15">
      <c r="A8" s="88"/>
      <c r="B8" s="156"/>
      <c r="C8" s="156"/>
      <c r="D8" s="156"/>
      <c r="E8" s="156"/>
      <c r="F8" s="156"/>
      <c r="G8" s="156"/>
      <c r="H8" s="156"/>
      <c r="I8" s="156"/>
    </row>
    <row r="9" ht="12.75" customHeight="1"/>
    <row r="10" spans="1:9" ht="12.75" customHeight="1">
      <c r="A10" s="339" t="s">
        <v>20</v>
      </c>
      <c r="B10" s="339" t="s">
        <v>6</v>
      </c>
      <c r="C10" s="339" t="s">
        <v>160</v>
      </c>
      <c r="D10" s="339" t="s">
        <v>71</v>
      </c>
      <c r="E10" s="339" t="s">
        <v>161</v>
      </c>
      <c r="F10" s="339" t="s">
        <v>14</v>
      </c>
      <c r="G10" s="341" t="s">
        <v>162</v>
      </c>
      <c r="H10" s="345"/>
      <c r="I10" s="342"/>
    </row>
    <row r="11" spans="1:9" ht="12.75">
      <c r="A11" s="340"/>
      <c r="B11" s="340"/>
      <c r="C11" s="340"/>
      <c r="D11" s="340"/>
      <c r="E11" s="340"/>
      <c r="F11" s="340"/>
      <c r="G11" s="343"/>
      <c r="H11" s="346"/>
      <c r="I11" s="344"/>
    </row>
    <row r="12" spans="1:9" ht="12.75">
      <c r="A12" s="203">
        <v>4436</v>
      </c>
      <c r="B12" s="200" t="s">
        <v>265</v>
      </c>
      <c r="C12" s="153">
        <v>0</v>
      </c>
      <c r="D12" s="153">
        <v>0</v>
      </c>
      <c r="E12" s="12"/>
      <c r="F12" s="12"/>
      <c r="G12" s="335"/>
      <c r="H12" s="336"/>
      <c r="I12" s="337"/>
    </row>
    <row r="13" spans="1:9" ht="12.75">
      <c r="A13" s="204">
        <v>7103</v>
      </c>
      <c r="B13" s="201" t="s">
        <v>296</v>
      </c>
      <c r="C13" s="153">
        <v>0</v>
      </c>
      <c r="D13" s="153">
        <v>0</v>
      </c>
      <c r="E13" s="12"/>
      <c r="F13" s="12"/>
      <c r="G13" s="335"/>
      <c r="H13" s="336"/>
      <c r="I13" s="337"/>
    </row>
    <row r="14" spans="1:9" ht="15.75">
      <c r="A14" s="205">
        <v>1119</v>
      </c>
      <c r="B14" s="202" t="s">
        <v>297</v>
      </c>
      <c r="C14" s="153">
        <v>120</v>
      </c>
      <c r="D14" s="153">
        <v>4</v>
      </c>
      <c r="E14" s="12"/>
      <c r="F14" s="12"/>
      <c r="G14" s="335"/>
      <c r="H14" s="336"/>
      <c r="I14" s="337"/>
    </row>
    <row r="15" spans="1:9" ht="15.75">
      <c r="A15" s="205">
        <v>2265</v>
      </c>
      <c r="B15" s="202" t="s">
        <v>240</v>
      </c>
      <c r="C15" s="153"/>
      <c r="D15" s="153"/>
      <c r="E15" s="12"/>
      <c r="F15" s="12"/>
      <c r="G15" s="335"/>
      <c r="H15" s="336"/>
      <c r="I15" s="337"/>
    </row>
    <row r="16" spans="1:9" ht="15.75">
      <c r="A16" s="205">
        <v>2403</v>
      </c>
      <c r="B16" s="202" t="s">
        <v>266</v>
      </c>
      <c r="C16" s="153"/>
      <c r="D16" s="153"/>
      <c r="E16" s="12"/>
      <c r="F16" s="12"/>
      <c r="G16" s="335"/>
      <c r="H16" s="336"/>
      <c r="I16" s="337"/>
    </row>
    <row r="17" spans="1:9" ht="15.75">
      <c r="A17" s="205">
        <v>1524</v>
      </c>
      <c r="B17" s="202" t="s">
        <v>298</v>
      </c>
      <c r="C17" s="153"/>
      <c r="D17" s="153"/>
      <c r="E17" s="12"/>
      <c r="F17" s="12"/>
      <c r="G17" s="335"/>
      <c r="H17" s="336"/>
      <c r="I17" s="337"/>
    </row>
    <row r="18" spans="1:9" ht="15.75">
      <c r="A18" s="205">
        <v>1386</v>
      </c>
      <c r="B18" s="202" t="s">
        <v>233</v>
      </c>
      <c r="C18" s="153"/>
      <c r="D18" s="153"/>
      <c r="E18" s="12"/>
      <c r="F18" s="12"/>
      <c r="G18" s="335"/>
      <c r="H18" s="336"/>
      <c r="I18" s="337"/>
    </row>
    <row r="19" spans="1:9" ht="15.75">
      <c r="A19" s="205">
        <v>1715</v>
      </c>
      <c r="B19" s="202" t="s">
        <v>299</v>
      </c>
      <c r="C19" s="153"/>
      <c r="D19" s="153"/>
      <c r="E19" s="12"/>
      <c r="F19" s="12"/>
      <c r="G19" s="335"/>
      <c r="H19" s="336"/>
      <c r="I19" s="337"/>
    </row>
    <row r="20" spans="1:9" ht="15.75">
      <c r="A20" s="205">
        <v>2353</v>
      </c>
      <c r="B20" s="202" t="s">
        <v>232</v>
      </c>
      <c r="C20" s="153"/>
      <c r="D20" s="153"/>
      <c r="E20" s="12"/>
      <c r="F20" s="12"/>
      <c r="G20" s="335"/>
      <c r="H20" s="336"/>
      <c r="I20" s="337"/>
    </row>
    <row r="21" spans="1:9" ht="15.75">
      <c r="A21" s="205">
        <v>1245</v>
      </c>
      <c r="B21" s="202" t="s">
        <v>300</v>
      </c>
      <c r="C21" s="153"/>
      <c r="D21" s="153"/>
      <c r="E21" s="12"/>
      <c r="F21" s="12"/>
      <c r="G21" s="335"/>
      <c r="H21" s="336"/>
      <c r="I21" s="337"/>
    </row>
    <row r="22" spans="1:9" ht="15.75">
      <c r="A22" s="205">
        <v>2143</v>
      </c>
      <c r="B22" s="202" t="s">
        <v>231</v>
      </c>
      <c r="C22" s="153"/>
      <c r="D22" s="153"/>
      <c r="E22" s="12"/>
      <c r="F22" s="12"/>
      <c r="G22" s="335"/>
      <c r="H22" s="336"/>
      <c r="I22" s="337"/>
    </row>
    <row r="23" spans="1:9" ht="15.75">
      <c r="A23" s="205">
        <v>1283</v>
      </c>
      <c r="B23" s="202" t="s">
        <v>301</v>
      </c>
      <c r="C23" s="153"/>
      <c r="D23" s="153"/>
      <c r="E23" s="12"/>
      <c r="F23" s="12"/>
      <c r="G23" s="335"/>
      <c r="H23" s="336"/>
      <c r="I23" s="337"/>
    </row>
    <row r="24" spans="1:9" ht="15.75">
      <c r="A24" s="205">
        <v>1822</v>
      </c>
      <c r="B24" s="202" t="s">
        <v>239</v>
      </c>
      <c r="C24" s="153"/>
      <c r="D24" s="153"/>
      <c r="E24" s="12"/>
      <c r="F24" s="12"/>
      <c r="G24" s="335"/>
      <c r="H24" s="336"/>
      <c r="I24" s="337"/>
    </row>
    <row r="25" spans="1:9" ht="15.75">
      <c r="A25" s="205">
        <v>2510</v>
      </c>
      <c r="B25" s="202" t="s">
        <v>234</v>
      </c>
      <c r="C25" s="153"/>
      <c r="D25" s="153"/>
      <c r="E25" s="12"/>
      <c r="F25" s="12"/>
      <c r="G25" s="335"/>
      <c r="H25" s="336"/>
      <c r="I25" s="337"/>
    </row>
    <row r="26" spans="1:9" ht="15.75">
      <c r="A26" s="205">
        <v>7102</v>
      </c>
      <c r="B26" s="202" t="s">
        <v>302</v>
      </c>
      <c r="C26" s="153"/>
      <c r="D26" s="153"/>
      <c r="E26" s="12"/>
      <c r="F26" s="12"/>
      <c r="G26" s="335"/>
      <c r="H26" s="336"/>
      <c r="I26" s="337"/>
    </row>
    <row r="27" spans="1:9" ht="15.75">
      <c r="A27" s="205">
        <v>4900</v>
      </c>
      <c r="B27" s="202" t="s">
        <v>303</v>
      </c>
      <c r="C27" s="153"/>
      <c r="D27" s="153"/>
      <c r="E27" s="12"/>
      <c r="F27" s="12"/>
      <c r="G27" s="335"/>
      <c r="H27" s="336"/>
      <c r="I27" s="337"/>
    </row>
    <row r="28" spans="1:9" ht="15.75">
      <c r="A28" s="205">
        <v>7106</v>
      </c>
      <c r="B28" s="202" t="s">
        <v>304</v>
      </c>
      <c r="C28" s="153"/>
      <c r="D28" s="153"/>
      <c r="E28" s="12"/>
      <c r="F28" s="12"/>
      <c r="G28" s="335"/>
      <c r="H28" s="336"/>
      <c r="I28" s="337"/>
    </row>
    <row r="29" spans="1:9" ht="15.75">
      <c r="A29" s="205">
        <v>1207</v>
      </c>
      <c r="B29" s="202" t="s">
        <v>305</v>
      </c>
      <c r="C29" s="153"/>
      <c r="D29" s="153"/>
      <c r="E29" s="12"/>
      <c r="F29" s="12"/>
      <c r="G29" s="335"/>
      <c r="H29" s="336"/>
      <c r="I29" s="337"/>
    </row>
    <row r="30" spans="1:9" ht="15.75">
      <c r="A30" s="205">
        <v>1123</v>
      </c>
      <c r="B30" s="202" t="s">
        <v>306</v>
      </c>
      <c r="C30" s="153"/>
      <c r="D30" s="153"/>
      <c r="E30" s="12"/>
      <c r="F30" s="12"/>
      <c r="G30" s="335"/>
      <c r="H30" s="336"/>
      <c r="I30" s="337"/>
    </row>
    <row r="31" spans="1:9" ht="15.75">
      <c r="A31" s="205">
        <v>1371</v>
      </c>
      <c r="B31" s="202" t="s">
        <v>307</v>
      </c>
      <c r="C31" s="153"/>
      <c r="D31" s="153"/>
      <c r="E31" s="12"/>
      <c r="F31" s="12"/>
      <c r="G31" s="335"/>
      <c r="H31" s="336"/>
      <c r="I31" s="337"/>
    </row>
    <row r="32" spans="1:9" ht="15.75">
      <c r="A32" s="205">
        <v>1627</v>
      </c>
      <c r="B32" s="202" t="s">
        <v>308</v>
      </c>
      <c r="C32" s="153"/>
      <c r="D32" s="153"/>
      <c r="E32" s="12"/>
      <c r="F32" s="12"/>
      <c r="G32" s="335"/>
      <c r="H32" s="336"/>
      <c r="I32" s="337"/>
    </row>
    <row r="33" spans="1:9" ht="15.75">
      <c r="A33" s="205">
        <v>1390</v>
      </c>
      <c r="B33" s="202" t="s">
        <v>309</v>
      </c>
      <c r="C33" s="153"/>
      <c r="D33" s="153"/>
      <c r="E33" s="12"/>
      <c r="F33" s="12"/>
      <c r="G33" s="335"/>
      <c r="H33" s="336"/>
      <c r="I33" s="337"/>
    </row>
    <row r="34" spans="1:9" ht="15.75">
      <c r="A34" s="205">
        <v>2036</v>
      </c>
      <c r="B34" s="202" t="s">
        <v>310</v>
      </c>
      <c r="C34" s="153"/>
      <c r="D34" s="153"/>
      <c r="E34" s="12"/>
      <c r="F34" s="12"/>
      <c r="G34" s="335"/>
      <c r="H34" s="336"/>
      <c r="I34" s="337"/>
    </row>
    <row r="35" spans="1:9" ht="15.75">
      <c r="A35" s="205">
        <v>1230</v>
      </c>
      <c r="B35" s="202" t="s">
        <v>311</v>
      </c>
      <c r="C35" s="153"/>
      <c r="D35" s="153"/>
      <c r="E35" s="12"/>
      <c r="F35" s="12"/>
      <c r="G35" s="335"/>
      <c r="H35" s="336"/>
      <c r="I35" s="337"/>
    </row>
    <row r="36" spans="1:9" ht="15.75">
      <c r="A36" s="205">
        <v>2246</v>
      </c>
      <c r="B36" s="202" t="s">
        <v>312</v>
      </c>
      <c r="C36" s="153"/>
      <c r="D36" s="153"/>
      <c r="E36" s="12"/>
      <c r="F36" s="12"/>
      <c r="G36" s="335"/>
      <c r="H36" s="336"/>
      <c r="I36" s="337"/>
    </row>
    <row r="37" spans="1:9" ht="15.75">
      <c r="A37" s="205">
        <v>4936</v>
      </c>
      <c r="B37" s="202" t="s">
        <v>313</v>
      </c>
      <c r="C37" s="153"/>
      <c r="D37" s="153"/>
      <c r="E37" s="12"/>
      <c r="F37" s="12"/>
      <c r="G37" s="335"/>
      <c r="H37" s="336"/>
      <c r="I37" s="337"/>
    </row>
    <row r="38" spans="1:9" ht="31.5">
      <c r="A38" s="205">
        <v>4976</v>
      </c>
      <c r="B38" s="202" t="s">
        <v>314</v>
      </c>
      <c r="C38" s="153"/>
      <c r="D38" s="153"/>
      <c r="E38" s="12"/>
      <c r="F38" s="12"/>
      <c r="G38" s="335"/>
      <c r="H38" s="336"/>
      <c r="I38" s="337"/>
    </row>
    <row r="39" spans="1:9" ht="31.5">
      <c r="A39" s="205">
        <v>4992</v>
      </c>
      <c r="B39" s="202" t="s">
        <v>315</v>
      </c>
      <c r="C39" s="153"/>
      <c r="D39" s="153"/>
      <c r="E39" s="12"/>
      <c r="F39" s="12"/>
      <c r="G39" s="335"/>
      <c r="H39" s="336"/>
      <c r="I39" s="337"/>
    </row>
    <row r="40" spans="1:9" ht="15.75">
      <c r="A40" s="205">
        <v>7035</v>
      </c>
      <c r="B40" s="202" t="s">
        <v>316</v>
      </c>
      <c r="C40" s="153"/>
      <c r="D40" s="153"/>
      <c r="E40" s="12"/>
      <c r="F40" s="12"/>
      <c r="G40" s="335"/>
      <c r="H40" s="336"/>
      <c r="I40" s="337"/>
    </row>
    <row r="41" spans="1:9" ht="15.75">
      <c r="A41" s="205">
        <v>7036</v>
      </c>
      <c r="B41" s="202" t="s">
        <v>317</v>
      </c>
      <c r="C41" s="153"/>
      <c r="D41" s="153"/>
      <c r="E41" s="12"/>
      <c r="F41" s="12"/>
      <c r="G41" s="335"/>
      <c r="H41" s="336"/>
      <c r="I41" s="337"/>
    </row>
    <row r="42" spans="1:9" ht="15.75">
      <c r="A42" s="205">
        <v>7056</v>
      </c>
      <c r="B42" s="202" t="s">
        <v>318</v>
      </c>
      <c r="C42" s="153"/>
      <c r="D42" s="153"/>
      <c r="E42" s="12"/>
      <c r="F42" s="12"/>
      <c r="G42" s="335"/>
      <c r="H42" s="336"/>
      <c r="I42" s="337"/>
    </row>
    <row r="43" spans="1:9" ht="15.75">
      <c r="A43" s="205"/>
      <c r="B43" s="202"/>
      <c r="C43" s="153"/>
      <c r="D43" s="153"/>
      <c r="E43" s="12"/>
      <c r="F43" s="12"/>
      <c r="G43" s="14"/>
      <c r="H43" s="154"/>
      <c r="I43" s="155"/>
    </row>
    <row r="44" spans="1:9" ht="15.75">
      <c r="A44" s="205"/>
      <c r="B44" s="202"/>
      <c r="C44" s="153"/>
      <c r="D44" s="153"/>
      <c r="E44" s="12"/>
      <c r="F44" s="12"/>
      <c r="G44" s="14"/>
      <c r="H44" s="154"/>
      <c r="I44" s="155"/>
    </row>
    <row r="45" spans="1:9" ht="15.75">
      <c r="A45" s="205"/>
      <c r="B45" s="202"/>
      <c r="C45" s="153"/>
      <c r="D45" s="153"/>
      <c r="E45" s="12"/>
      <c r="F45" s="12"/>
      <c r="G45" s="14"/>
      <c r="H45" s="154"/>
      <c r="I45" s="155"/>
    </row>
    <row r="46" spans="1:9" ht="15.75">
      <c r="A46" s="205"/>
      <c r="B46" s="202"/>
      <c r="C46" s="153"/>
      <c r="D46" s="153"/>
      <c r="E46" s="12"/>
      <c r="F46" s="12"/>
      <c r="G46" s="14"/>
      <c r="H46" s="154"/>
      <c r="I46" s="155"/>
    </row>
    <row r="47" spans="1:9" ht="12.75">
      <c r="A47" s="11"/>
      <c r="B47" s="34"/>
      <c r="C47" s="153"/>
      <c r="D47" s="153"/>
      <c r="E47" s="12"/>
      <c r="F47" s="12"/>
      <c r="G47" s="335"/>
      <c r="H47" s="336"/>
      <c r="I47" s="337"/>
    </row>
    <row r="48" spans="1:9" ht="12.75">
      <c r="A48" s="11"/>
      <c r="B48" s="11">
        <f>A12:B48</f>
        <v>0</v>
      </c>
      <c r="C48" s="153"/>
      <c r="D48" s="153"/>
      <c r="E48" s="12"/>
      <c r="F48" s="12"/>
      <c r="G48" s="335"/>
      <c r="H48" s="336"/>
      <c r="I48" s="337"/>
    </row>
    <row r="50" spans="1:8" ht="12.75">
      <c r="A50" s="55"/>
      <c r="B50" s="55"/>
      <c r="C50" s="55"/>
      <c r="D50" s="55"/>
      <c r="E50" s="70"/>
      <c r="F50" s="70"/>
      <c r="G50" s="55"/>
      <c r="H50" s="68"/>
    </row>
    <row r="52" spans="6:9" ht="12.75">
      <c r="F52" s="371" t="s">
        <v>378</v>
      </c>
      <c r="G52" s="248"/>
      <c r="H52" s="248"/>
      <c r="I52" s="248"/>
    </row>
    <row r="53" spans="6:9" ht="12.75">
      <c r="F53" s="248" t="s">
        <v>73</v>
      </c>
      <c r="G53" s="248"/>
      <c r="H53" s="248"/>
      <c r="I53" s="248"/>
    </row>
  </sheetData>
  <sheetProtection/>
  <mergeCells count="43">
    <mergeCell ref="G37:I37"/>
    <mergeCell ref="G38:I38"/>
    <mergeCell ref="G39:I39"/>
    <mergeCell ref="G40:I40"/>
    <mergeCell ref="G41:I41"/>
    <mergeCell ref="G42:I42"/>
    <mergeCell ref="G47:I47"/>
    <mergeCell ref="G48:I48"/>
    <mergeCell ref="G29:I29"/>
    <mergeCell ref="G30:I30"/>
    <mergeCell ref="G31:I31"/>
    <mergeCell ref="G32:I32"/>
    <mergeCell ref="G33:I33"/>
    <mergeCell ref="G34:I34"/>
    <mergeCell ref="G35:I35"/>
    <mergeCell ref="G36:I36"/>
    <mergeCell ref="G28:I28"/>
    <mergeCell ref="G21:I21"/>
    <mergeCell ref="G22:I22"/>
    <mergeCell ref="G23:I23"/>
    <mergeCell ref="G24:I24"/>
    <mergeCell ref="G20:I20"/>
    <mergeCell ref="G25:I25"/>
    <mergeCell ref="G26:I26"/>
    <mergeCell ref="G27:I27"/>
    <mergeCell ref="E10:E11"/>
    <mergeCell ref="F10:F11"/>
    <mergeCell ref="B1:I1"/>
    <mergeCell ref="G19:I19"/>
    <mergeCell ref="A10:A11"/>
    <mergeCell ref="B10:B11"/>
    <mergeCell ref="C10:C11"/>
    <mergeCell ref="D10:D11"/>
    <mergeCell ref="G10:I11"/>
    <mergeCell ref="F53:I53"/>
    <mergeCell ref="F52:I52"/>
    <mergeCell ref="G12:I12"/>
    <mergeCell ref="G13:I13"/>
    <mergeCell ref="G14:I14"/>
    <mergeCell ref="G15:I15"/>
    <mergeCell ref="G16:I16"/>
    <mergeCell ref="G17:I17"/>
    <mergeCell ref="G18:I18"/>
  </mergeCells>
  <hyperlinks>
    <hyperlink ref="A1" location="AnaSayfa!A1" display="AnaSayfa!A1"/>
  </hyperlinks>
  <printOptions/>
  <pageMargins left="0.2755905511811024" right="0" top="0.5905511811023623" bottom="0.984251968503937" header="0.5118110236220472" footer="0.3937007874015748"/>
  <pageSetup horizontalDpi="600" verticalDpi="600" orientation="portrait" paperSize="9" r:id="rId1"/>
  <headerFooter alignWithMargins="0">
    <oddFooter>&amp;R&amp;8Koyulhisar  İlçe Milli Eğitim Müdürlüğü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47"/>
  <sheetViews>
    <sheetView view="pageBreakPreview" zoomScale="112" zoomScaleSheetLayoutView="112" workbookViewId="0" topLeftCell="A10">
      <selection activeCell="R25" sqref="R25"/>
    </sheetView>
  </sheetViews>
  <sheetFormatPr defaultColWidth="9.140625" defaultRowHeight="12.75"/>
  <cols>
    <col min="1" max="1" width="5.57421875" style="0" customWidth="1"/>
    <col min="2" max="2" width="26.140625" style="0" customWidth="1"/>
    <col min="3" max="3" width="10.7109375" style="0" customWidth="1"/>
    <col min="4" max="4" width="5.7109375" style="0" customWidth="1"/>
    <col min="5" max="8" width="5.140625" style="0" bestFit="1" customWidth="1"/>
    <col min="9" max="9" width="7.7109375" style="0" bestFit="1" customWidth="1"/>
    <col min="10" max="13" width="5.140625" style="0" bestFit="1" customWidth="1"/>
    <col min="14" max="14" width="7.7109375" style="0" bestFit="1" customWidth="1"/>
    <col min="15" max="15" width="5.140625" style="0" bestFit="1" customWidth="1"/>
    <col min="16" max="17" width="4.00390625" style="0" bestFit="1" customWidth="1"/>
    <col min="18" max="18" width="4.140625" style="0" customWidth="1"/>
    <col min="19" max="19" width="7.57421875" style="0" customWidth="1"/>
    <col min="20" max="20" width="9.421875" style="0" customWidth="1"/>
  </cols>
  <sheetData>
    <row r="1" spans="1:20" ht="15">
      <c r="A1" s="379" t="s">
        <v>196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</row>
    <row r="2" spans="1:20" ht="15">
      <c r="A2" s="379" t="s">
        <v>197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</row>
    <row r="3" spans="1:20" s="95" customFormat="1" ht="27" customHeight="1">
      <c r="A3" s="94" t="s">
        <v>198</v>
      </c>
      <c r="B3" s="94" t="s">
        <v>199</v>
      </c>
      <c r="C3" s="94" t="s">
        <v>284</v>
      </c>
      <c r="D3" s="94" t="s">
        <v>226</v>
      </c>
      <c r="E3" s="94">
        <v>1</v>
      </c>
      <c r="F3" s="94">
        <v>2</v>
      </c>
      <c r="G3" s="94">
        <v>3</v>
      </c>
      <c r="H3" s="94">
        <v>4</v>
      </c>
      <c r="I3" s="94" t="s">
        <v>70</v>
      </c>
      <c r="J3" s="94">
        <v>5</v>
      </c>
      <c r="K3" s="94">
        <v>6</v>
      </c>
      <c r="L3" s="94">
        <v>7</v>
      </c>
      <c r="M3" s="94">
        <v>8</v>
      </c>
      <c r="N3" s="94" t="s">
        <v>70</v>
      </c>
      <c r="O3" s="94">
        <v>9</v>
      </c>
      <c r="P3" s="94">
        <v>10</v>
      </c>
      <c r="Q3" s="94">
        <v>11</v>
      </c>
      <c r="R3" s="94">
        <v>12</v>
      </c>
      <c r="S3" s="94" t="s">
        <v>70</v>
      </c>
      <c r="T3" s="94" t="s">
        <v>200</v>
      </c>
    </row>
    <row r="4" spans="1:20" ht="15.75">
      <c r="A4" s="380">
        <v>1</v>
      </c>
      <c r="B4" s="373" t="s">
        <v>225</v>
      </c>
      <c r="C4" s="126" t="s">
        <v>282</v>
      </c>
      <c r="D4" s="127">
        <v>48</v>
      </c>
      <c r="E4" s="127"/>
      <c r="F4" s="127"/>
      <c r="G4" s="127"/>
      <c r="H4" s="127"/>
      <c r="I4" s="128">
        <f>E4+F4+G4+H4</f>
        <v>0</v>
      </c>
      <c r="J4" s="127"/>
      <c r="K4" s="127"/>
      <c r="L4" s="127"/>
      <c r="M4" s="127"/>
      <c r="N4" s="128">
        <f>SUM(J4:M4)</f>
        <v>0</v>
      </c>
      <c r="O4" s="127"/>
      <c r="P4" s="127"/>
      <c r="Q4" s="127"/>
      <c r="R4" s="127"/>
      <c r="S4" s="128">
        <f>O4+P4+Q4+R4</f>
        <v>0</v>
      </c>
      <c r="T4" s="128">
        <f>I4+N4+S4+D4</f>
        <v>48</v>
      </c>
    </row>
    <row r="5" spans="1:20" ht="15.75">
      <c r="A5" s="381"/>
      <c r="B5" s="374"/>
      <c r="C5" s="129" t="s">
        <v>283</v>
      </c>
      <c r="D5" s="127">
        <v>3</v>
      </c>
      <c r="E5" s="127"/>
      <c r="F5" s="127"/>
      <c r="G5" s="127"/>
      <c r="H5" s="127"/>
      <c r="I5" s="128">
        <f aca="true" t="shared" si="0" ref="I5:I29">E5+F5+G5+H5</f>
        <v>0</v>
      </c>
      <c r="J5" s="127"/>
      <c r="K5" s="127"/>
      <c r="L5" s="127"/>
      <c r="M5" s="127"/>
      <c r="N5" s="128">
        <f aca="true" t="shared" si="1" ref="N5:N29">SUM(J5:M5)</f>
        <v>0</v>
      </c>
      <c r="O5" s="127"/>
      <c r="P5" s="127"/>
      <c r="Q5" s="127"/>
      <c r="R5" s="127"/>
      <c r="S5" s="128">
        <f aca="true" t="shared" si="2" ref="S5:S29">O5+P5+Q5+R5</f>
        <v>0</v>
      </c>
      <c r="T5" s="128">
        <f>I5+N5+S5+D5</f>
        <v>3</v>
      </c>
    </row>
    <row r="6" spans="1:20" s="133" customFormat="1" ht="15.75">
      <c r="A6" s="382">
        <v>2</v>
      </c>
      <c r="B6" s="375" t="s">
        <v>201</v>
      </c>
      <c r="C6" s="130" t="s">
        <v>282</v>
      </c>
      <c r="D6" s="131"/>
      <c r="E6" s="131">
        <v>15</v>
      </c>
      <c r="F6" s="131">
        <v>13</v>
      </c>
      <c r="G6" s="131">
        <v>12</v>
      </c>
      <c r="H6" s="131">
        <v>18</v>
      </c>
      <c r="I6" s="132">
        <f t="shared" si="0"/>
        <v>58</v>
      </c>
      <c r="J6" s="131">
        <v>14</v>
      </c>
      <c r="K6" s="131">
        <v>13</v>
      </c>
      <c r="L6" s="131">
        <v>20</v>
      </c>
      <c r="M6" s="131">
        <v>15</v>
      </c>
      <c r="N6" s="132">
        <f t="shared" si="1"/>
        <v>62</v>
      </c>
      <c r="O6" s="131"/>
      <c r="P6" s="131"/>
      <c r="Q6" s="131"/>
      <c r="R6" s="131"/>
      <c r="S6" s="132">
        <f t="shared" si="2"/>
        <v>0</v>
      </c>
      <c r="T6" s="132">
        <f aca="true" t="shared" si="3" ref="T6:T29">I6+N6+S6+D6</f>
        <v>120</v>
      </c>
    </row>
    <row r="7" spans="1:20" s="133" customFormat="1" ht="15.75">
      <c r="A7" s="383"/>
      <c r="B7" s="376"/>
      <c r="C7" s="134" t="s">
        <v>283</v>
      </c>
      <c r="D7" s="131"/>
      <c r="E7" s="131">
        <v>1</v>
      </c>
      <c r="F7" s="131">
        <v>1</v>
      </c>
      <c r="G7" s="131">
        <v>1</v>
      </c>
      <c r="H7" s="131">
        <v>1</v>
      </c>
      <c r="I7" s="132">
        <f t="shared" si="0"/>
        <v>4</v>
      </c>
      <c r="J7" s="131">
        <v>1</v>
      </c>
      <c r="K7" s="131">
        <v>1</v>
      </c>
      <c r="L7" s="131">
        <v>1</v>
      </c>
      <c r="M7" s="131">
        <v>1</v>
      </c>
      <c r="N7" s="132">
        <f t="shared" si="1"/>
        <v>4</v>
      </c>
      <c r="O7" s="131"/>
      <c r="P7" s="131"/>
      <c r="Q7" s="131"/>
      <c r="R7" s="131"/>
      <c r="S7" s="132">
        <f t="shared" si="2"/>
        <v>0</v>
      </c>
      <c r="T7" s="132">
        <f t="shared" si="3"/>
        <v>8</v>
      </c>
    </row>
    <row r="8" spans="1:20" ht="15.75">
      <c r="A8" s="380">
        <v>3</v>
      </c>
      <c r="B8" s="377" t="s">
        <v>203</v>
      </c>
      <c r="C8" s="126" t="s">
        <v>282</v>
      </c>
      <c r="D8" s="127"/>
      <c r="E8" s="127">
        <v>10</v>
      </c>
      <c r="F8" s="127">
        <v>13</v>
      </c>
      <c r="G8" s="127">
        <v>17</v>
      </c>
      <c r="H8" s="127">
        <v>15</v>
      </c>
      <c r="I8" s="128">
        <f t="shared" si="0"/>
        <v>55</v>
      </c>
      <c r="J8" s="127">
        <v>18</v>
      </c>
      <c r="K8" s="127">
        <v>11</v>
      </c>
      <c r="L8" s="127">
        <v>19</v>
      </c>
      <c r="M8" s="127">
        <v>15</v>
      </c>
      <c r="N8" s="128">
        <f t="shared" si="1"/>
        <v>63</v>
      </c>
      <c r="O8" s="127"/>
      <c r="P8" s="127"/>
      <c r="Q8" s="127"/>
      <c r="R8" s="127"/>
      <c r="S8" s="128">
        <f t="shared" si="2"/>
        <v>0</v>
      </c>
      <c r="T8" s="128">
        <f t="shared" si="3"/>
        <v>118</v>
      </c>
    </row>
    <row r="9" spans="1:20" ht="15.75">
      <c r="A9" s="381"/>
      <c r="B9" s="378"/>
      <c r="C9" s="129" t="s">
        <v>283</v>
      </c>
      <c r="D9" s="127"/>
      <c r="E9" s="127">
        <v>1</v>
      </c>
      <c r="F9" s="127">
        <v>1</v>
      </c>
      <c r="G9" s="127">
        <v>1</v>
      </c>
      <c r="H9" s="127">
        <v>1</v>
      </c>
      <c r="I9" s="128">
        <f t="shared" si="0"/>
        <v>4</v>
      </c>
      <c r="J9" s="127">
        <v>1</v>
      </c>
      <c r="K9" s="127">
        <v>1</v>
      </c>
      <c r="L9" s="127">
        <v>1</v>
      </c>
      <c r="M9" s="127">
        <v>1</v>
      </c>
      <c r="N9" s="128">
        <f t="shared" si="1"/>
        <v>4</v>
      </c>
      <c r="O9" s="127"/>
      <c r="P9" s="127"/>
      <c r="Q9" s="127"/>
      <c r="R9" s="127"/>
      <c r="S9" s="128">
        <f t="shared" si="2"/>
        <v>0</v>
      </c>
      <c r="T9" s="128">
        <f t="shared" si="3"/>
        <v>8</v>
      </c>
    </row>
    <row r="10" spans="1:20" s="133" customFormat="1" ht="15.75">
      <c r="A10" s="382">
        <v>4</v>
      </c>
      <c r="B10" s="375" t="s">
        <v>202</v>
      </c>
      <c r="C10" s="130" t="s">
        <v>282</v>
      </c>
      <c r="D10" s="131"/>
      <c r="E10" s="131">
        <v>36</v>
      </c>
      <c r="F10" s="131">
        <v>35</v>
      </c>
      <c r="G10" s="131">
        <v>32</v>
      </c>
      <c r="H10" s="131">
        <v>48</v>
      </c>
      <c r="I10" s="132">
        <f t="shared" si="0"/>
        <v>151</v>
      </c>
      <c r="J10" s="131">
        <v>45</v>
      </c>
      <c r="K10" s="131">
        <v>28</v>
      </c>
      <c r="L10" s="131">
        <v>32</v>
      </c>
      <c r="M10" s="131">
        <v>27</v>
      </c>
      <c r="N10" s="132">
        <f t="shared" si="1"/>
        <v>132</v>
      </c>
      <c r="O10" s="131"/>
      <c r="P10" s="131"/>
      <c r="Q10" s="131"/>
      <c r="R10" s="131"/>
      <c r="S10" s="132">
        <f t="shared" si="2"/>
        <v>0</v>
      </c>
      <c r="T10" s="132">
        <f t="shared" si="3"/>
        <v>283</v>
      </c>
    </row>
    <row r="11" spans="1:20" s="133" customFormat="1" ht="15.75">
      <c r="A11" s="383"/>
      <c r="B11" s="376"/>
      <c r="C11" s="134" t="s">
        <v>283</v>
      </c>
      <c r="D11" s="131"/>
      <c r="E11" s="131">
        <v>2</v>
      </c>
      <c r="F11" s="131">
        <v>2</v>
      </c>
      <c r="G11" s="131">
        <v>2</v>
      </c>
      <c r="H11" s="131">
        <v>2</v>
      </c>
      <c r="I11" s="132">
        <f t="shared" si="0"/>
        <v>8</v>
      </c>
      <c r="J11" s="131">
        <v>2</v>
      </c>
      <c r="K11" s="131">
        <v>2</v>
      </c>
      <c r="L11" s="131">
        <v>2</v>
      </c>
      <c r="M11" s="131">
        <v>2</v>
      </c>
      <c r="N11" s="132">
        <f t="shared" si="1"/>
        <v>8</v>
      </c>
      <c r="O11" s="131"/>
      <c r="P11" s="131"/>
      <c r="Q11" s="131"/>
      <c r="R11" s="131"/>
      <c r="S11" s="132">
        <f t="shared" si="2"/>
        <v>0</v>
      </c>
      <c r="T11" s="132">
        <f t="shared" si="3"/>
        <v>16</v>
      </c>
    </row>
    <row r="12" spans="1:20" ht="15.75">
      <c r="A12" s="380">
        <v>5</v>
      </c>
      <c r="B12" s="377" t="s">
        <v>205</v>
      </c>
      <c r="C12" s="126" t="s">
        <v>282</v>
      </c>
      <c r="D12" s="127"/>
      <c r="E12" s="127">
        <v>15</v>
      </c>
      <c r="F12" s="127">
        <v>12</v>
      </c>
      <c r="G12" s="127">
        <v>14</v>
      </c>
      <c r="H12" s="127">
        <v>14</v>
      </c>
      <c r="I12" s="128">
        <f t="shared" si="0"/>
        <v>55</v>
      </c>
      <c r="J12" s="127">
        <v>27</v>
      </c>
      <c r="K12" s="127">
        <v>26</v>
      </c>
      <c r="L12" s="127">
        <v>26</v>
      </c>
      <c r="M12" s="127">
        <v>30</v>
      </c>
      <c r="N12" s="128">
        <f t="shared" si="1"/>
        <v>109</v>
      </c>
      <c r="O12" s="127"/>
      <c r="P12" s="127"/>
      <c r="Q12" s="127"/>
      <c r="R12" s="127"/>
      <c r="S12" s="128">
        <f t="shared" si="2"/>
        <v>0</v>
      </c>
      <c r="T12" s="128">
        <f t="shared" si="3"/>
        <v>164</v>
      </c>
    </row>
    <row r="13" spans="1:20" ht="15.75">
      <c r="A13" s="381"/>
      <c r="B13" s="378"/>
      <c r="C13" s="129" t="s">
        <v>283</v>
      </c>
      <c r="D13" s="127"/>
      <c r="E13" s="127">
        <v>1</v>
      </c>
      <c r="F13" s="127">
        <v>1</v>
      </c>
      <c r="G13" s="127">
        <v>1</v>
      </c>
      <c r="H13" s="127">
        <v>1</v>
      </c>
      <c r="I13" s="128">
        <f t="shared" si="0"/>
        <v>4</v>
      </c>
      <c r="J13" s="127">
        <v>2</v>
      </c>
      <c r="K13" s="127">
        <v>2</v>
      </c>
      <c r="L13" s="127">
        <v>2</v>
      </c>
      <c r="M13" s="127">
        <v>2</v>
      </c>
      <c r="N13" s="128">
        <f t="shared" si="1"/>
        <v>8</v>
      </c>
      <c r="O13" s="127"/>
      <c r="P13" s="127"/>
      <c r="Q13" s="127"/>
      <c r="R13" s="127"/>
      <c r="S13" s="128">
        <f t="shared" si="2"/>
        <v>0</v>
      </c>
      <c r="T13" s="128">
        <f t="shared" si="3"/>
        <v>12</v>
      </c>
    </row>
    <row r="14" spans="1:20" s="133" customFormat="1" ht="15.75">
      <c r="A14" s="382">
        <v>6</v>
      </c>
      <c r="B14" s="375" t="s">
        <v>204</v>
      </c>
      <c r="C14" s="130" t="s">
        <v>282</v>
      </c>
      <c r="D14" s="131">
        <v>10</v>
      </c>
      <c r="E14" s="131">
        <v>15</v>
      </c>
      <c r="F14" s="131">
        <v>13</v>
      </c>
      <c r="G14" s="131">
        <v>13</v>
      </c>
      <c r="H14" s="131">
        <v>11</v>
      </c>
      <c r="I14" s="132">
        <f t="shared" si="0"/>
        <v>52</v>
      </c>
      <c r="J14" s="131">
        <v>10</v>
      </c>
      <c r="K14" s="131">
        <v>8</v>
      </c>
      <c r="L14" s="131">
        <v>8</v>
      </c>
      <c r="M14" s="131">
        <v>12</v>
      </c>
      <c r="N14" s="132">
        <f t="shared" si="1"/>
        <v>38</v>
      </c>
      <c r="O14" s="131"/>
      <c r="P14" s="131"/>
      <c r="Q14" s="131"/>
      <c r="R14" s="131"/>
      <c r="S14" s="132">
        <f t="shared" si="2"/>
        <v>0</v>
      </c>
      <c r="T14" s="132">
        <f t="shared" si="3"/>
        <v>100</v>
      </c>
    </row>
    <row r="15" spans="1:20" s="133" customFormat="1" ht="15.75">
      <c r="A15" s="383"/>
      <c r="B15" s="376"/>
      <c r="C15" s="134" t="s">
        <v>283</v>
      </c>
      <c r="D15" s="131">
        <v>1</v>
      </c>
      <c r="E15" s="131">
        <v>1</v>
      </c>
      <c r="F15" s="131">
        <v>1</v>
      </c>
      <c r="G15" s="131">
        <v>1</v>
      </c>
      <c r="H15" s="131">
        <v>1</v>
      </c>
      <c r="I15" s="132">
        <f t="shared" si="0"/>
        <v>4</v>
      </c>
      <c r="J15" s="131">
        <v>1</v>
      </c>
      <c r="K15" s="131">
        <v>1</v>
      </c>
      <c r="L15" s="131">
        <v>1</v>
      </c>
      <c r="M15" s="131">
        <v>1</v>
      </c>
      <c r="N15" s="132">
        <f t="shared" si="1"/>
        <v>4</v>
      </c>
      <c r="O15" s="131"/>
      <c r="P15" s="131"/>
      <c r="Q15" s="131"/>
      <c r="R15" s="131"/>
      <c r="S15" s="132">
        <f t="shared" si="2"/>
        <v>0</v>
      </c>
      <c r="T15" s="132">
        <f t="shared" si="3"/>
        <v>9</v>
      </c>
    </row>
    <row r="16" spans="1:20" ht="15.75">
      <c r="A16" s="380">
        <v>7</v>
      </c>
      <c r="B16" s="377" t="s">
        <v>209</v>
      </c>
      <c r="C16" s="126" t="s">
        <v>282</v>
      </c>
      <c r="D16" s="127"/>
      <c r="E16" s="127">
        <v>4</v>
      </c>
      <c r="F16" s="127">
        <v>3</v>
      </c>
      <c r="G16" s="127">
        <v>2</v>
      </c>
      <c r="H16" s="127">
        <v>4</v>
      </c>
      <c r="I16" s="128">
        <f t="shared" si="0"/>
        <v>13</v>
      </c>
      <c r="J16" s="127"/>
      <c r="K16" s="127"/>
      <c r="L16" s="127"/>
      <c r="M16" s="127"/>
      <c r="N16" s="128">
        <f t="shared" si="1"/>
        <v>0</v>
      </c>
      <c r="O16" s="127"/>
      <c r="P16" s="127"/>
      <c r="Q16" s="127"/>
      <c r="R16" s="127"/>
      <c r="S16" s="128">
        <f t="shared" si="2"/>
        <v>0</v>
      </c>
      <c r="T16" s="128">
        <f t="shared" si="3"/>
        <v>13</v>
      </c>
    </row>
    <row r="17" spans="1:20" ht="15.75">
      <c r="A17" s="381"/>
      <c r="B17" s="378"/>
      <c r="C17" s="129" t="s">
        <v>283</v>
      </c>
      <c r="D17" s="127"/>
      <c r="E17" s="127">
        <v>1</v>
      </c>
      <c r="F17" s="127"/>
      <c r="G17" s="127"/>
      <c r="H17" s="127"/>
      <c r="I17" s="128">
        <f t="shared" si="0"/>
        <v>1</v>
      </c>
      <c r="J17" s="127"/>
      <c r="K17" s="127"/>
      <c r="L17" s="127"/>
      <c r="M17" s="127"/>
      <c r="N17" s="128">
        <f t="shared" si="1"/>
        <v>0</v>
      </c>
      <c r="O17" s="127"/>
      <c r="P17" s="127"/>
      <c r="Q17" s="127"/>
      <c r="R17" s="127"/>
      <c r="S17" s="128">
        <f t="shared" si="2"/>
        <v>0</v>
      </c>
      <c r="T17" s="128">
        <f t="shared" si="3"/>
        <v>1</v>
      </c>
    </row>
    <row r="18" spans="1:20" s="133" customFormat="1" ht="15.75">
      <c r="A18" s="382">
        <v>8</v>
      </c>
      <c r="B18" s="375" t="s">
        <v>210</v>
      </c>
      <c r="C18" s="130" t="s">
        <v>282</v>
      </c>
      <c r="D18" s="131"/>
      <c r="E18" s="131">
        <v>4</v>
      </c>
      <c r="F18" s="131">
        <v>1</v>
      </c>
      <c r="G18" s="131">
        <v>4</v>
      </c>
      <c r="H18" s="131">
        <v>6</v>
      </c>
      <c r="I18" s="132">
        <f t="shared" si="0"/>
        <v>15</v>
      </c>
      <c r="J18" s="131"/>
      <c r="K18" s="131"/>
      <c r="L18" s="131"/>
      <c r="M18" s="131"/>
      <c r="N18" s="132">
        <f t="shared" si="1"/>
        <v>0</v>
      </c>
      <c r="O18" s="131"/>
      <c r="P18" s="131"/>
      <c r="Q18" s="131"/>
      <c r="R18" s="131"/>
      <c r="S18" s="132">
        <f t="shared" si="2"/>
        <v>0</v>
      </c>
      <c r="T18" s="132">
        <f t="shared" si="3"/>
        <v>15</v>
      </c>
    </row>
    <row r="19" spans="1:20" s="133" customFormat="1" ht="15.75">
      <c r="A19" s="383"/>
      <c r="B19" s="376"/>
      <c r="C19" s="134" t="s">
        <v>283</v>
      </c>
      <c r="D19" s="131"/>
      <c r="E19" s="131">
        <v>1</v>
      </c>
      <c r="F19" s="131"/>
      <c r="G19" s="131"/>
      <c r="H19" s="131"/>
      <c r="I19" s="132">
        <f t="shared" si="0"/>
        <v>1</v>
      </c>
      <c r="J19" s="131"/>
      <c r="K19" s="131"/>
      <c r="L19" s="131"/>
      <c r="M19" s="131"/>
      <c r="N19" s="132">
        <f t="shared" si="1"/>
        <v>0</v>
      </c>
      <c r="O19" s="131"/>
      <c r="P19" s="131"/>
      <c r="Q19" s="131"/>
      <c r="R19" s="131"/>
      <c r="S19" s="132">
        <f t="shared" si="2"/>
        <v>0</v>
      </c>
      <c r="T19" s="132">
        <f t="shared" si="3"/>
        <v>1</v>
      </c>
    </row>
    <row r="20" spans="1:20" ht="15.75">
      <c r="A20" s="380">
        <v>9</v>
      </c>
      <c r="B20" s="377" t="s">
        <v>211</v>
      </c>
      <c r="C20" s="126" t="s">
        <v>282</v>
      </c>
      <c r="D20" s="127"/>
      <c r="E20" s="127">
        <v>2</v>
      </c>
      <c r="F20" s="127">
        <v>1</v>
      </c>
      <c r="G20" s="127">
        <v>4</v>
      </c>
      <c r="H20" s="127">
        <v>3</v>
      </c>
      <c r="I20" s="128">
        <f t="shared" si="0"/>
        <v>10</v>
      </c>
      <c r="J20" s="127"/>
      <c r="K20" s="127"/>
      <c r="L20" s="127"/>
      <c r="M20" s="127"/>
      <c r="N20" s="128">
        <f t="shared" si="1"/>
        <v>0</v>
      </c>
      <c r="O20" s="127"/>
      <c r="P20" s="127"/>
      <c r="Q20" s="127"/>
      <c r="R20" s="127"/>
      <c r="S20" s="128">
        <f t="shared" si="2"/>
        <v>0</v>
      </c>
      <c r="T20" s="128">
        <f t="shared" si="3"/>
        <v>10</v>
      </c>
    </row>
    <row r="21" spans="1:20" ht="15.75">
      <c r="A21" s="381"/>
      <c r="B21" s="378"/>
      <c r="C21" s="129" t="s">
        <v>283</v>
      </c>
      <c r="D21" s="127"/>
      <c r="E21" s="127">
        <v>1</v>
      </c>
      <c r="F21" s="127"/>
      <c r="G21" s="127"/>
      <c r="H21" s="127"/>
      <c r="I21" s="128">
        <f t="shared" si="0"/>
        <v>1</v>
      </c>
      <c r="J21" s="127"/>
      <c r="K21" s="127"/>
      <c r="L21" s="127"/>
      <c r="M21" s="127"/>
      <c r="N21" s="128">
        <f t="shared" si="1"/>
        <v>0</v>
      </c>
      <c r="O21" s="127"/>
      <c r="P21" s="127"/>
      <c r="Q21" s="127"/>
      <c r="R21" s="127"/>
      <c r="S21" s="128">
        <f t="shared" si="2"/>
        <v>0</v>
      </c>
      <c r="T21" s="128">
        <f t="shared" si="3"/>
        <v>1</v>
      </c>
    </row>
    <row r="22" spans="1:20" s="133" customFormat="1" ht="15.75">
      <c r="A22" s="382">
        <v>10</v>
      </c>
      <c r="B22" s="375" t="s">
        <v>206</v>
      </c>
      <c r="C22" s="130" t="s">
        <v>282</v>
      </c>
      <c r="D22" s="131"/>
      <c r="E22" s="131"/>
      <c r="F22" s="131"/>
      <c r="G22" s="131"/>
      <c r="H22" s="131"/>
      <c r="I22" s="132">
        <f t="shared" si="0"/>
        <v>0</v>
      </c>
      <c r="J22" s="131"/>
      <c r="K22" s="131"/>
      <c r="L22" s="131"/>
      <c r="M22" s="131"/>
      <c r="N22" s="132">
        <f t="shared" si="1"/>
        <v>0</v>
      </c>
      <c r="O22" s="131">
        <v>25</v>
      </c>
      <c r="P22" s="131">
        <v>20</v>
      </c>
      <c r="Q22" s="131">
        <v>24</v>
      </c>
      <c r="R22" s="131"/>
      <c r="S22" s="132">
        <f t="shared" si="2"/>
        <v>69</v>
      </c>
      <c r="T22" s="132">
        <f t="shared" si="3"/>
        <v>69</v>
      </c>
    </row>
    <row r="23" spans="1:20" s="133" customFormat="1" ht="15.75">
      <c r="A23" s="383"/>
      <c r="B23" s="376"/>
      <c r="C23" s="134" t="s">
        <v>283</v>
      </c>
      <c r="D23" s="131"/>
      <c r="E23" s="131"/>
      <c r="F23" s="131"/>
      <c r="G23" s="131"/>
      <c r="H23" s="131"/>
      <c r="I23" s="132">
        <f t="shared" si="0"/>
        <v>0</v>
      </c>
      <c r="J23" s="131"/>
      <c r="K23" s="131"/>
      <c r="L23" s="131"/>
      <c r="M23" s="131"/>
      <c r="N23" s="132">
        <f t="shared" si="1"/>
        <v>0</v>
      </c>
      <c r="O23" s="131">
        <v>1</v>
      </c>
      <c r="P23" s="131">
        <v>1</v>
      </c>
      <c r="Q23" s="131">
        <v>1</v>
      </c>
      <c r="R23" s="131"/>
      <c r="S23" s="132">
        <f t="shared" si="2"/>
        <v>3</v>
      </c>
      <c r="T23" s="132">
        <f t="shared" si="3"/>
        <v>3</v>
      </c>
    </row>
    <row r="24" spans="1:20" ht="15.75">
      <c r="A24" s="380">
        <v>11</v>
      </c>
      <c r="B24" s="377" t="s">
        <v>207</v>
      </c>
      <c r="C24" s="126" t="s">
        <v>282</v>
      </c>
      <c r="D24" s="127"/>
      <c r="E24" s="127"/>
      <c r="F24" s="127"/>
      <c r="G24" s="127"/>
      <c r="H24" s="127"/>
      <c r="I24" s="128">
        <f t="shared" si="0"/>
        <v>0</v>
      </c>
      <c r="J24" s="127"/>
      <c r="K24" s="127"/>
      <c r="L24" s="127"/>
      <c r="M24" s="127"/>
      <c r="N24" s="128">
        <f t="shared" si="1"/>
        <v>0</v>
      </c>
      <c r="O24" s="127">
        <v>13</v>
      </c>
      <c r="P24" s="127">
        <v>25</v>
      </c>
      <c r="Q24" s="127">
        <v>19</v>
      </c>
      <c r="R24" s="127">
        <v>29</v>
      </c>
      <c r="S24" s="128">
        <f t="shared" si="2"/>
        <v>86</v>
      </c>
      <c r="T24" s="128">
        <f t="shared" si="3"/>
        <v>86</v>
      </c>
    </row>
    <row r="25" spans="1:20" ht="15.75">
      <c r="A25" s="381"/>
      <c r="B25" s="378"/>
      <c r="C25" s="129" t="s">
        <v>283</v>
      </c>
      <c r="D25" s="127"/>
      <c r="E25" s="127"/>
      <c r="F25" s="127"/>
      <c r="G25" s="127"/>
      <c r="H25" s="127"/>
      <c r="I25" s="128">
        <f t="shared" si="0"/>
        <v>0</v>
      </c>
      <c r="J25" s="127"/>
      <c r="K25" s="127"/>
      <c r="L25" s="127"/>
      <c r="M25" s="127"/>
      <c r="N25" s="128">
        <f t="shared" si="1"/>
        <v>0</v>
      </c>
      <c r="O25" s="127">
        <v>1</v>
      </c>
      <c r="P25" s="127">
        <v>2</v>
      </c>
      <c r="Q25" s="127">
        <v>2</v>
      </c>
      <c r="R25" s="127">
        <v>2</v>
      </c>
      <c r="S25" s="128">
        <f t="shared" si="2"/>
        <v>7</v>
      </c>
      <c r="T25" s="128">
        <f t="shared" si="3"/>
        <v>7</v>
      </c>
    </row>
    <row r="26" spans="1:20" s="133" customFormat="1" ht="15.75">
      <c r="A26" s="382">
        <v>12</v>
      </c>
      <c r="B26" s="375" t="s">
        <v>208</v>
      </c>
      <c r="C26" s="130" t="s">
        <v>282</v>
      </c>
      <c r="D26" s="131"/>
      <c r="E26" s="131"/>
      <c r="F26" s="131"/>
      <c r="G26" s="131"/>
      <c r="H26" s="131"/>
      <c r="I26" s="132">
        <f t="shared" si="0"/>
        <v>0</v>
      </c>
      <c r="J26" s="131">
        <v>11</v>
      </c>
      <c r="K26" s="131">
        <v>15</v>
      </c>
      <c r="L26" s="131">
        <v>13</v>
      </c>
      <c r="M26" s="131">
        <v>20</v>
      </c>
      <c r="N26" s="132">
        <f t="shared" si="1"/>
        <v>59</v>
      </c>
      <c r="O26" s="131">
        <v>34</v>
      </c>
      <c r="P26" s="131">
        <v>25</v>
      </c>
      <c r="Q26" s="131">
        <v>18</v>
      </c>
      <c r="R26" s="131">
        <v>24</v>
      </c>
      <c r="S26" s="132">
        <f t="shared" si="2"/>
        <v>101</v>
      </c>
      <c r="T26" s="132">
        <f t="shared" si="3"/>
        <v>160</v>
      </c>
    </row>
    <row r="27" spans="1:20" s="133" customFormat="1" ht="15.75">
      <c r="A27" s="383"/>
      <c r="B27" s="376"/>
      <c r="C27" s="134" t="s">
        <v>283</v>
      </c>
      <c r="D27" s="131"/>
      <c r="E27" s="131"/>
      <c r="F27" s="131"/>
      <c r="G27" s="131"/>
      <c r="H27" s="131"/>
      <c r="I27" s="132">
        <f t="shared" si="0"/>
        <v>0</v>
      </c>
      <c r="J27" s="131">
        <v>1</v>
      </c>
      <c r="K27" s="131">
        <v>1</v>
      </c>
      <c r="L27" s="131">
        <v>1</v>
      </c>
      <c r="M27" s="131">
        <v>1</v>
      </c>
      <c r="N27" s="132">
        <f t="shared" si="1"/>
        <v>4</v>
      </c>
      <c r="O27" s="131">
        <v>2</v>
      </c>
      <c r="P27" s="131">
        <v>2</v>
      </c>
      <c r="Q27" s="131">
        <v>2</v>
      </c>
      <c r="R27" s="131">
        <v>1</v>
      </c>
      <c r="S27" s="132">
        <f t="shared" si="2"/>
        <v>7</v>
      </c>
      <c r="T27" s="132">
        <f t="shared" si="3"/>
        <v>11</v>
      </c>
    </row>
    <row r="28" spans="1:20" ht="15.75">
      <c r="A28" s="380">
        <v>13</v>
      </c>
      <c r="B28" s="377" t="s">
        <v>281</v>
      </c>
      <c r="C28" s="126" t="s">
        <v>282</v>
      </c>
      <c r="D28" s="127"/>
      <c r="E28" s="127"/>
      <c r="F28" s="127"/>
      <c r="G28" s="127"/>
      <c r="H28" s="127"/>
      <c r="I28" s="128">
        <f t="shared" si="0"/>
        <v>0</v>
      </c>
      <c r="J28" s="127"/>
      <c r="K28" s="127"/>
      <c r="L28" s="127"/>
      <c r="M28" s="127"/>
      <c r="N28" s="128">
        <f t="shared" si="1"/>
        <v>0</v>
      </c>
      <c r="O28" s="127"/>
      <c r="P28" s="127"/>
      <c r="Q28" s="127"/>
      <c r="R28" s="127"/>
      <c r="S28" s="128">
        <f t="shared" si="2"/>
        <v>0</v>
      </c>
      <c r="T28" s="128">
        <f t="shared" si="3"/>
        <v>0</v>
      </c>
    </row>
    <row r="29" spans="1:20" ht="15.75">
      <c r="A29" s="381"/>
      <c r="B29" s="378"/>
      <c r="C29" s="129" t="s">
        <v>283</v>
      </c>
      <c r="D29" s="127"/>
      <c r="E29" s="127"/>
      <c r="F29" s="127"/>
      <c r="G29" s="127"/>
      <c r="H29" s="127"/>
      <c r="I29" s="128">
        <f t="shared" si="0"/>
        <v>0</v>
      </c>
      <c r="J29" s="127"/>
      <c r="K29" s="127"/>
      <c r="L29" s="127"/>
      <c r="M29" s="127"/>
      <c r="N29" s="128">
        <f t="shared" si="1"/>
        <v>0</v>
      </c>
      <c r="O29" s="127"/>
      <c r="P29" s="127"/>
      <c r="Q29" s="127"/>
      <c r="R29" s="127"/>
      <c r="S29" s="128">
        <f t="shared" si="2"/>
        <v>0</v>
      </c>
      <c r="T29" s="128">
        <f t="shared" si="3"/>
        <v>0</v>
      </c>
    </row>
    <row r="30" spans="1:20" s="133" customFormat="1" ht="17.25" customHeight="1">
      <c r="A30" s="382"/>
      <c r="B30" s="375" t="s">
        <v>212</v>
      </c>
      <c r="C30" s="130" t="s">
        <v>282</v>
      </c>
      <c r="D30" s="135">
        <f>D4+D6+D8+D10+D12+D14+D16+D18+D20+D22+D24+D26+D28</f>
        <v>58</v>
      </c>
      <c r="E30" s="135">
        <f aca="true" t="shared" si="4" ref="E30:T30">E4+E6+E8+E10+E12+E14+E16+E18+E20+E22+E24+E26+E28</f>
        <v>101</v>
      </c>
      <c r="F30" s="135">
        <f t="shared" si="4"/>
        <v>91</v>
      </c>
      <c r="G30" s="135">
        <f t="shared" si="4"/>
        <v>98</v>
      </c>
      <c r="H30" s="135">
        <f t="shared" si="4"/>
        <v>119</v>
      </c>
      <c r="I30" s="135">
        <f t="shared" si="4"/>
        <v>409</v>
      </c>
      <c r="J30" s="135">
        <f t="shared" si="4"/>
        <v>125</v>
      </c>
      <c r="K30" s="135">
        <f t="shared" si="4"/>
        <v>101</v>
      </c>
      <c r="L30" s="135">
        <f t="shared" si="4"/>
        <v>118</v>
      </c>
      <c r="M30" s="135">
        <f t="shared" si="4"/>
        <v>119</v>
      </c>
      <c r="N30" s="135">
        <f t="shared" si="4"/>
        <v>463</v>
      </c>
      <c r="O30" s="135">
        <f t="shared" si="4"/>
        <v>72</v>
      </c>
      <c r="P30" s="135">
        <f t="shared" si="4"/>
        <v>70</v>
      </c>
      <c r="Q30" s="135">
        <f t="shared" si="4"/>
        <v>61</v>
      </c>
      <c r="R30" s="135">
        <f t="shared" si="4"/>
        <v>53</v>
      </c>
      <c r="S30" s="135">
        <f t="shared" si="4"/>
        <v>256</v>
      </c>
      <c r="T30" s="135">
        <f t="shared" si="4"/>
        <v>1186</v>
      </c>
    </row>
    <row r="31" spans="1:20" s="133" customFormat="1" ht="15.75" customHeight="1">
      <c r="A31" s="383"/>
      <c r="B31" s="376"/>
      <c r="C31" s="134" t="s">
        <v>283</v>
      </c>
      <c r="D31" s="135">
        <f>D5+D7+D9+D11+D13+D15+D17+D19+D21+D23+D25+D27+D29</f>
        <v>4</v>
      </c>
      <c r="E31" s="135">
        <f aca="true" t="shared" si="5" ref="E31:T31">E5+E7+E9+E11+E13+E15+E17+E19+E21+E23+E25+E27+E29</f>
        <v>9</v>
      </c>
      <c r="F31" s="135">
        <f t="shared" si="5"/>
        <v>6</v>
      </c>
      <c r="G31" s="135">
        <f t="shared" si="5"/>
        <v>6</v>
      </c>
      <c r="H31" s="135">
        <f t="shared" si="5"/>
        <v>6</v>
      </c>
      <c r="I31" s="135">
        <f t="shared" si="5"/>
        <v>27</v>
      </c>
      <c r="J31" s="135">
        <f t="shared" si="5"/>
        <v>8</v>
      </c>
      <c r="K31" s="135">
        <f t="shared" si="5"/>
        <v>8</v>
      </c>
      <c r="L31" s="135">
        <f t="shared" si="5"/>
        <v>8</v>
      </c>
      <c r="M31" s="135">
        <f t="shared" si="5"/>
        <v>8</v>
      </c>
      <c r="N31" s="135">
        <f t="shared" si="5"/>
        <v>32</v>
      </c>
      <c r="O31" s="135">
        <f t="shared" si="5"/>
        <v>4</v>
      </c>
      <c r="P31" s="135">
        <f t="shared" si="5"/>
        <v>5</v>
      </c>
      <c r="Q31" s="135">
        <f t="shared" si="5"/>
        <v>5</v>
      </c>
      <c r="R31" s="135">
        <f t="shared" si="5"/>
        <v>3</v>
      </c>
      <c r="S31" s="135">
        <f t="shared" si="5"/>
        <v>17</v>
      </c>
      <c r="T31" s="135">
        <f t="shared" si="5"/>
        <v>80</v>
      </c>
    </row>
    <row r="32" spans="2:19" ht="20.25" customHeight="1">
      <c r="B32" s="387" t="s">
        <v>288</v>
      </c>
      <c r="C32" s="388"/>
      <c r="D32" s="99">
        <f>D30/D31</f>
        <v>14.5</v>
      </c>
      <c r="E32" s="391" t="s">
        <v>291</v>
      </c>
      <c r="F32" s="392"/>
      <c r="G32" s="392"/>
      <c r="H32" s="392"/>
      <c r="I32" s="99">
        <f>I30/I31</f>
        <v>15.148148148148149</v>
      </c>
      <c r="J32" s="391" t="s">
        <v>290</v>
      </c>
      <c r="K32" s="392"/>
      <c r="L32" s="392"/>
      <c r="M32" s="392"/>
      <c r="N32" s="99">
        <f>N30/N31</f>
        <v>14.46875</v>
      </c>
      <c r="O32" s="391" t="s">
        <v>289</v>
      </c>
      <c r="P32" s="392"/>
      <c r="Q32" s="392"/>
      <c r="R32" s="392"/>
      <c r="S32" s="99">
        <f>S30/S31</f>
        <v>15.058823529411764</v>
      </c>
    </row>
    <row r="33" spans="2:4" ht="12.75">
      <c r="B33" s="389" t="s">
        <v>287</v>
      </c>
      <c r="C33" s="390"/>
      <c r="D33" s="390"/>
    </row>
    <row r="34" spans="2:4" ht="12.75">
      <c r="B34" s="384" t="s">
        <v>282</v>
      </c>
      <c r="C34" s="384"/>
      <c r="D34" s="11">
        <f>T30</f>
        <v>1186</v>
      </c>
    </row>
    <row r="35" spans="2:4" ht="12.75">
      <c r="B35" s="385" t="s">
        <v>283</v>
      </c>
      <c r="C35" s="385"/>
      <c r="D35" s="11">
        <f>T31</f>
        <v>80</v>
      </c>
    </row>
    <row r="36" spans="2:4" ht="12.75">
      <c r="B36" s="386" t="s">
        <v>286</v>
      </c>
      <c r="C36" s="386"/>
      <c r="D36" s="11">
        <f>D34/D35</f>
        <v>14.825</v>
      </c>
    </row>
    <row r="39" spans="2:17" ht="12.75">
      <c r="B39" t="s">
        <v>216</v>
      </c>
      <c r="Q39" t="s">
        <v>213</v>
      </c>
    </row>
    <row r="41" spans="2:17" ht="12.75">
      <c r="B41" s="136" t="s">
        <v>292</v>
      </c>
      <c r="Q41" s="136" t="s">
        <v>293</v>
      </c>
    </row>
    <row r="42" spans="2:17" ht="12.75">
      <c r="B42" t="s">
        <v>218</v>
      </c>
      <c r="Q42" t="s">
        <v>215</v>
      </c>
    </row>
    <row r="43" spans="1:20" ht="12.75">
      <c r="A43" s="248" t="s">
        <v>219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</row>
    <row r="44" spans="1:20" ht="12.75">
      <c r="A44" s="372" t="s">
        <v>294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</row>
    <row r="46" spans="1:20" ht="12.75">
      <c r="A46" s="248" t="s">
        <v>220</v>
      </c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</row>
    <row r="47" spans="1:20" ht="12.75">
      <c r="A47" s="248" t="s">
        <v>164</v>
      </c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</row>
  </sheetData>
  <sheetProtection/>
  <mergeCells count="42">
    <mergeCell ref="J32:M32"/>
    <mergeCell ref="O32:R32"/>
    <mergeCell ref="B36:C36"/>
    <mergeCell ref="B32:C32"/>
    <mergeCell ref="B33:D33"/>
    <mergeCell ref="E32:H32"/>
    <mergeCell ref="B24:B25"/>
    <mergeCell ref="B26:B27"/>
    <mergeCell ref="B34:C34"/>
    <mergeCell ref="B35:C35"/>
    <mergeCell ref="B12:B13"/>
    <mergeCell ref="B14:B15"/>
    <mergeCell ref="A30:A31"/>
    <mergeCell ref="B30:B31"/>
    <mergeCell ref="A18:A19"/>
    <mergeCell ref="A20:A21"/>
    <mergeCell ref="A22:A23"/>
    <mergeCell ref="A24:A25"/>
    <mergeCell ref="A26:A27"/>
    <mergeCell ref="A28:A29"/>
    <mergeCell ref="A1:T1"/>
    <mergeCell ref="A2:T2"/>
    <mergeCell ref="B28:B29"/>
    <mergeCell ref="A4:A5"/>
    <mergeCell ref="A6:A7"/>
    <mergeCell ref="A8:A9"/>
    <mergeCell ref="A10:A11"/>
    <mergeCell ref="A12:A13"/>
    <mergeCell ref="A14:A15"/>
    <mergeCell ref="A16:A17"/>
    <mergeCell ref="B16:B17"/>
    <mergeCell ref="B18:B19"/>
    <mergeCell ref="B20:B21"/>
    <mergeCell ref="B22:B23"/>
    <mergeCell ref="B4:B5"/>
    <mergeCell ref="B6:B7"/>
    <mergeCell ref="B8:B9"/>
    <mergeCell ref="B10:B11"/>
    <mergeCell ref="A43:T43"/>
    <mergeCell ref="A44:T44"/>
    <mergeCell ref="A46:T46"/>
    <mergeCell ref="A47:T47"/>
  </mergeCells>
  <printOptions horizontalCentered="1" verticalCentered="1"/>
  <pageMargins left="0.5118110236220472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7"/>
  <sheetViews>
    <sheetView view="pageBreakPreview" zoomScale="93" zoomScaleSheetLayoutView="93" zoomScalePageLayoutView="0" workbookViewId="0" topLeftCell="A1">
      <selection activeCell="B5" sqref="B5"/>
    </sheetView>
  </sheetViews>
  <sheetFormatPr defaultColWidth="9.140625" defaultRowHeight="12.75"/>
  <cols>
    <col min="1" max="1" width="5.57421875" style="0" customWidth="1"/>
    <col min="2" max="2" width="29.8515625" style="0" customWidth="1"/>
    <col min="3" max="3" width="4.8515625" style="0" customWidth="1"/>
    <col min="4" max="4" width="3.7109375" style="0" customWidth="1"/>
    <col min="5" max="5" width="3.421875" style="0" customWidth="1"/>
    <col min="6" max="6" width="3.140625" style="97" customWidth="1"/>
    <col min="7" max="7" width="3.140625" style="0" customWidth="1"/>
    <col min="8" max="8" width="3.140625" style="97" customWidth="1"/>
    <col min="9" max="9" width="3.140625" style="0" customWidth="1"/>
    <col min="10" max="10" width="3.140625" style="97" customWidth="1"/>
    <col min="11" max="11" width="3.140625" style="0" customWidth="1"/>
    <col min="12" max="12" width="3.140625" style="97" customWidth="1"/>
    <col min="13" max="13" width="6.57421875" style="97" bestFit="1" customWidth="1"/>
    <col min="14" max="14" width="3.140625" style="0" customWidth="1"/>
    <col min="15" max="15" width="3.140625" style="97" customWidth="1"/>
    <col min="16" max="16" width="3.140625" style="0" customWidth="1"/>
    <col min="17" max="17" width="3.140625" style="97" customWidth="1"/>
    <col min="18" max="18" width="3.140625" style="0" customWidth="1"/>
    <col min="19" max="19" width="3.140625" style="97" customWidth="1"/>
    <col min="20" max="20" width="3.140625" style="0" customWidth="1"/>
    <col min="21" max="21" width="3.140625" style="97" customWidth="1"/>
    <col min="22" max="22" width="6.57421875" style="97" bestFit="1" customWidth="1"/>
    <col min="23" max="23" width="3.140625" style="0" customWidth="1"/>
    <col min="24" max="24" width="3.140625" style="97" customWidth="1"/>
    <col min="25" max="25" width="3.140625" style="0" customWidth="1"/>
    <col min="26" max="26" width="3.140625" style="97" customWidth="1"/>
    <col min="27" max="27" width="3.140625" style="0" customWidth="1"/>
    <col min="28" max="28" width="3.140625" style="97" customWidth="1"/>
    <col min="29" max="29" width="3.140625" style="0" customWidth="1"/>
    <col min="30" max="30" width="3.140625" style="97" customWidth="1"/>
    <col min="31" max="31" width="6.8515625" style="109" customWidth="1"/>
    <col min="32" max="32" width="6.57421875" style="97" bestFit="1" customWidth="1"/>
  </cols>
  <sheetData>
    <row r="1" spans="1:32" ht="15">
      <c r="A1" s="379" t="s">
        <v>196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</row>
    <row r="2" spans="1:32" ht="15">
      <c r="A2" s="379" t="s">
        <v>224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</row>
    <row r="3" spans="1:32" s="95" customFormat="1" ht="36" customHeight="1">
      <c r="A3" s="94" t="s">
        <v>198</v>
      </c>
      <c r="B3" s="94" t="s">
        <v>199</v>
      </c>
      <c r="C3" s="393" t="s">
        <v>226</v>
      </c>
      <c r="D3" s="394"/>
      <c r="E3" s="268">
        <v>1</v>
      </c>
      <c r="F3" s="268"/>
      <c r="G3" s="268">
        <v>2</v>
      </c>
      <c r="H3" s="268"/>
      <c r="I3" s="268">
        <v>3</v>
      </c>
      <c r="J3" s="268"/>
      <c r="K3" s="268">
        <v>4</v>
      </c>
      <c r="L3" s="268"/>
      <c r="M3" s="107" t="s">
        <v>221</v>
      </c>
      <c r="N3" s="268">
        <v>5</v>
      </c>
      <c r="O3" s="268"/>
      <c r="P3" s="268">
        <v>6</v>
      </c>
      <c r="Q3" s="268"/>
      <c r="R3" s="268">
        <v>7</v>
      </c>
      <c r="S3" s="268"/>
      <c r="T3" s="268">
        <v>8</v>
      </c>
      <c r="U3" s="268"/>
      <c r="V3" s="107" t="s">
        <v>221</v>
      </c>
      <c r="W3" s="268">
        <v>9</v>
      </c>
      <c r="X3" s="268"/>
      <c r="Y3" s="268">
        <v>10</v>
      </c>
      <c r="Z3" s="268"/>
      <c r="AA3" s="268">
        <v>11</v>
      </c>
      <c r="AB3" s="268"/>
      <c r="AC3" s="268">
        <v>12</v>
      </c>
      <c r="AD3" s="268"/>
      <c r="AE3" s="395" t="s">
        <v>227</v>
      </c>
      <c r="AF3" s="397" t="s">
        <v>221</v>
      </c>
    </row>
    <row r="4" spans="1:32" s="95" customFormat="1" ht="39" customHeight="1">
      <c r="A4" s="94"/>
      <c r="B4" s="94"/>
      <c r="C4" s="100" t="s">
        <v>223</v>
      </c>
      <c r="D4" s="101" t="s">
        <v>222</v>
      </c>
      <c r="E4" s="100" t="s">
        <v>223</v>
      </c>
      <c r="F4" s="101" t="s">
        <v>222</v>
      </c>
      <c r="G4" s="100" t="s">
        <v>223</v>
      </c>
      <c r="H4" s="101" t="s">
        <v>222</v>
      </c>
      <c r="I4" s="100" t="s">
        <v>223</v>
      </c>
      <c r="J4" s="101" t="s">
        <v>222</v>
      </c>
      <c r="K4" s="100" t="s">
        <v>223</v>
      </c>
      <c r="L4" s="101" t="s">
        <v>222</v>
      </c>
      <c r="M4" s="101" t="s">
        <v>70</v>
      </c>
      <c r="N4" s="100" t="s">
        <v>223</v>
      </c>
      <c r="O4" s="101" t="s">
        <v>222</v>
      </c>
      <c r="P4" s="100" t="s">
        <v>223</v>
      </c>
      <c r="Q4" s="101" t="s">
        <v>222</v>
      </c>
      <c r="R4" s="100" t="s">
        <v>223</v>
      </c>
      <c r="S4" s="101" t="s">
        <v>222</v>
      </c>
      <c r="T4" s="100" t="s">
        <v>223</v>
      </c>
      <c r="U4" s="101" t="s">
        <v>222</v>
      </c>
      <c r="V4" s="101" t="s">
        <v>70</v>
      </c>
      <c r="W4" s="100" t="s">
        <v>223</v>
      </c>
      <c r="X4" s="101" t="s">
        <v>222</v>
      </c>
      <c r="Y4" s="100" t="s">
        <v>223</v>
      </c>
      <c r="Z4" s="101" t="s">
        <v>222</v>
      </c>
      <c r="AA4" s="100" t="s">
        <v>223</v>
      </c>
      <c r="AB4" s="101" t="s">
        <v>222</v>
      </c>
      <c r="AC4" s="100" t="s">
        <v>223</v>
      </c>
      <c r="AD4" s="101" t="s">
        <v>222</v>
      </c>
      <c r="AE4" s="396"/>
      <c r="AF4" s="398"/>
    </row>
    <row r="5" spans="1:32" ht="15.75">
      <c r="A5" s="11">
        <v>1</v>
      </c>
      <c r="B5" s="99" t="str">
        <f>'Okulların öğrenci sayıları'!B6</f>
        <v>AKSU İLKOKULU/ORTAOKULU</v>
      </c>
      <c r="C5" s="99">
        <f>'Okulların öğrenci sayıları'!D4</f>
        <v>48</v>
      </c>
      <c r="D5" s="106">
        <v>0</v>
      </c>
      <c r="E5" s="11">
        <f>'Okulların öğrenci sayıları'!E4</f>
        <v>0</v>
      </c>
      <c r="F5" s="96">
        <v>1</v>
      </c>
      <c r="G5" s="11">
        <f>'Okulların öğrenci sayıları'!F4</f>
        <v>0</v>
      </c>
      <c r="H5" s="96">
        <v>0</v>
      </c>
      <c r="I5" s="11">
        <f>'Okulların öğrenci sayıları'!G4</f>
        <v>0</v>
      </c>
      <c r="J5" s="96">
        <v>0</v>
      </c>
      <c r="K5" s="11">
        <f>'Okulların öğrenci sayıları'!H4</f>
        <v>0</v>
      </c>
      <c r="L5" s="96">
        <v>0</v>
      </c>
      <c r="M5" s="98">
        <f>SUM(F5+H5+J5+L5)</f>
        <v>1</v>
      </c>
      <c r="N5" s="11">
        <f>'Okulların öğrenci sayıları'!J4</f>
        <v>0</v>
      </c>
      <c r="O5" s="96">
        <v>1</v>
      </c>
      <c r="P5" s="11">
        <f>'Okulların öğrenci sayıları'!K4</f>
        <v>0</v>
      </c>
      <c r="Q5" s="96">
        <v>1</v>
      </c>
      <c r="R5" s="11">
        <f>'Okulların öğrenci sayıları'!L4</f>
        <v>0</v>
      </c>
      <c r="S5" s="96">
        <v>1</v>
      </c>
      <c r="T5" s="11">
        <f>'Okulların öğrenci sayıları'!M4</f>
        <v>0</v>
      </c>
      <c r="U5" s="96">
        <v>1</v>
      </c>
      <c r="V5" s="98">
        <f>O5+Q5+S5+U5</f>
        <v>4</v>
      </c>
      <c r="W5" s="11">
        <f>'Okulların öğrenci sayıları'!O4</f>
        <v>0</v>
      </c>
      <c r="X5" s="96"/>
      <c r="Y5" s="11">
        <f>'Okulların öğrenci sayıları'!P4</f>
        <v>0</v>
      </c>
      <c r="Z5" s="96"/>
      <c r="AA5" s="11">
        <f>'Okulların öğrenci sayıları'!Q4</f>
        <v>0</v>
      </c>
      <c r="AB5" s="96"/>
      <c r="AC5" s="11">
        <f>'Okulların öğrenci sayıları'!R4</f>
        <v>0</v>
      </c>
      <c r="AD5" s="96"/>
      <c r="AE5" s="108">
        <f>C5+E5+G5+I5+K5+N5+P5+R5+T5+W5+Y5+AA5+AC5</f>
        <v>48</v>
      </c>
      <c r="AF5" s="98">
        <f>X5+Z5+AB5+AD5</f>
        <v>0</v>
      </c>
    </row>
    <row r="6" spans="1:32" ht="15.75">
      <c r="A6" s="11">
        <v>2</v>
      </c>
      <c r="B6" s="99" t="e">
        <f>'Okulların öğrenci sayıları'!#REF!</f>
        <v>#REF!</v>
      </c>
      <c r="C6" s="99">
        <f>'Okulların öğrenci sayıları'!D5</f>
        <v>3</v>
      </c>
      <c r="D6" s="106">
        <v>0</v>
      </c>
      <c r="E6" s="11">
        <f>'Okulların öğrenci sayıları'!E5</f>
        <v>0</v>
      </c>
      <c r="F6" s="96">
        <v>0</v>
      </c>
      <c r="G6" s="11">
        <f>'Okulların öğrenci sayıları'!F5</f>
        <v>0</v>
      </c>
      <c r="H6" s="96">
        <v>0</v>
      </c>
      <c r="I6" s="11">
        <f>'Okulların öğrenci sayıları'!G5</f>
        <v>0</v>
      </c>
      <c r="J6" s="96">
        <v>0</v>
      </c>
      <c r="K6" s="11">
        <f>'Okulların öğrenci sayıları'!H5</f>
        <v>0</v>
      </c>
      <c r="L6" s="96">
        <v>1</v>
      </c>
      <c r="M6" s="98">
        <f aca="true" t="shared" si="0" ref="M6:M20">SUM(F6+H6+J6+L6)</f>
        <v>1</v>
      </c>
      <c r="N6" s="11">
        <f>'Okulların öğrenci sayıları'!J5</f>
        <v>0</v>
      </c>
      <c r="O6" s="96">
        <v>1</v>
      </c>
      <c r="P6" s="11">
        <f>'Okulların öğrenci sayıları'!K5</f>
        <v>0</v>
      </c>
      <c r="Q6" s="96">
        <v>1</v>
      </c>
      <c r="R6" s="11">
        <f>'Okulların öğrenci sayıları'!L5</f>
        <v>0</v>
      </c>
      <c r="S6" s="96">
        <v>1</v>
      </c>
      <c r="T6" s="11">
        <f>'Okulların öğrenci sayıları'!M5</f>
        <v>0</v>
      </c>
      <c r="U6" s="96">
        <v>1</v>
      </c>
      <c r="V6" s="98">
        <f aca="true" t="shared" si="1" ref="V6:V20">O6+Q6+S6+U6</f>
        <v>4</v>
      </c>
      <c r="W6" s="11">
        <f>'Okulların öğrenci sayıları'!O5</f>
        <v>0</v>
      </c>
      <c r="X6" s="96"/>
      <c r="Y6" s="11">
        <f>'Okulların öğrenci sayıları'!P5</f>
        <v>0</v>
      </c>
      <c r="Z6" s="96"/>
      <c r="AA6" s="11">
        <f>'Okulların öğrenci sayıları'!Q5</f>
        <v>0</v>
      </c>
      <c r="AB6" s="96"/>
      <c r="AC6" s="11">
        <f>'Okulların öğrenci sayıları'!R5</f>
        <v>0</v>
      </c>
      <c r="AD6" s="96"/>
      <c r="AE6" s="108">
        <f aca="true" t="shared" si="2" ref="AE6:AE20">C6+E6+G6+I6+K6+N6+P6+R6+T6+W6+Y6+AA6+AC6</f>
        <v>3</v>
      </c>
      <c r="AF6" s="98">
        <f aca="true" t="shared" si="3" ref="AF6:AF20">X6+Z6+AB6+AD6</f>
        <v>0</v>
      </c>
    </row>
    <row r="7" spans="1:32" ht="15.75">
      <c r="A7" s="11">
        <v>3</v>
      </c>
      <c r="B7" s="99" t="str">
        <f>'Okulların öğrenci sayıları'!B10</f>
        <v>CUMHURİYET İLKOKULU/ORTAOKULU</v>
      </c>
      <c r="C7" s="99">
        <f>'Okulların öğrenci sayıları'!D6</f>
        <v>0</v>
      </c>
      <c r="D7" s="106">
        <v>0</v>
      </c>
      <c r="E7" s="11">
        <f>'Okulların öğrenci sayıları'!E6</f>
        <v>15</v>
      </c>
      <c r="F7" s="96">
        <v>3</v>
      </c>
      <c r="G7" s="11">
        <f>'Okulların öğrenci sayıları'!F6</f>
        <v>13</v>
      </c>
      <c r="H7" s="96">
        <v>2</v>
      </c>
      <c r="I7" s="11">
        <f>'Okulların öğrenci sayıları'!G6</f>
        <v>12</v>
      </c>
      <c r="J7" s="96">
        <v>2</v>
      </c>
      <c r="K7" s="11">
        <f>'Okulların öğrenci sayıları'!H6</f>
        <v>18</v>
      </c>
      <c r="L7" s="96">
        <v>2</v>
      </c>
      <c r="M7" s="98">
        <f t="shared" si="0"/>
        <v>9</v>
      </c>
      <c r="N7" s="11">
        <f>'Okulların öğrenci sayıları'!J6</f>
        <v>14</v>
      </c>
      <c r="O7" s="96">
        <v>2</v>
      </c>
      <c r="P7" s="11">
        <f>'Okulların öğrenci sayıları'!K6</f>
        <v>13</v>
      </c>
      <c r="Q7" s="96">
        <v>2</v>
      </c>
      <c r="R7" s="11">
        <f>'Okulların öğrenci sayıları'!L6</f>
        <v>20</v>
      </c>
      <c r="S7" s="96">
        <v>2</v>
      </c>
      <c r="T7" s="11">
        <f>'Okulların öğrenci sayıları'!M6</f>
        <v>15</v>
      </c>
      <c r="U7" s="96">
        <v>2</v>
      </c>
      <c r="V7" s="98">
        <f t="shared" si="1"/>
        <v>8</v>
      </c>
      <c r="W7" s="11">
        <f>'Okulların öğrenci sayıları'!O6</f>
        <v>0</v>
      </c>
      <c r="X7" s="96"/>
      <c r="Y7" s="11">
        <f>'Okulların öğrenci sayıları'!P6</f>
        <v>0</v>
      </c>
      <c r="Z7" s="96"/>
      <c r="AA7" s="11">
        <f>'Okulların öğrenci sayıları'!Q6</f>
        <v>0</v>
      </c>
      <c r="AB7" s="96"/>
      <c r="AC7" s="11">
        <f>'Okulların öğrenci sayıları'!R6</f>
        <v>0</v>
      </c>
      <c r="AD7" s="96"/>
      <c r="AE7" s="108">
        <f t="shared" si="2"/>
        <v>120</v>
      </c>
      <c r="AF7" s="98">
        <f t="shared" si="3"/>
        <v>0</v>
      </c>
    </row>
    <row r="8" spans="1:32" ht="15.75">
      <c r="A8" s="11">
        <v>4</v>
      </c>
      <c r="B8" s="99" t="str">
        <f>'Okulların öğrenci sayıları'!B8</f>
        <v>ATATÜRK İLKOKULU/ORTAOKULU</v>
      </c>
      <c r="C8" s="99">
        <f>'Okulların öğrenci sayıları'!D7</f>
        <v>0</v>
      </c>
      <c r="D8" s="106">
        <v>0</v>
      </c>
      <c r="E8" s="11">
        <f>'Okulların öğrenci sayıları'!E7</f>
        <v>1</v>
      </c>
      <c r="F8" s="96">
        <v>1</v>
      </c>
      <c r="G8" s="11">
        <f>'Okulların öğrenci sayıları'!F7</f>
        <v>1</v>
      </c>
      <c r="H8" s="96">
        <v>1</v>
      </c>
      <c r="I8" s="11">
        <f>'Okulların öğrenci sayıları'!G7</f>
        <v>1</v>
      </c>
      <c r="J8" s="96">
        <v>1</v>
      </c>
      <c r="K8" s="11">
        <f>'Okulların öğrenci sayıları'!H7</f>
        <v>1</v>
      </c>
      <c r="L8" s="96">
        <v>1</v>
      </c>
      <c r="M8" s="98">
        <f t="shared" si="0"/>
        <v>4</v>
      </c>
      <c r="N8" s="11">
        <f>'Okulların öğrenci sayıları'!J7</f>
        <v>1</v>
      </c>
      <c r="O8" s="96">
        <v>1</v>
      </c>
      <c r="P8" s="11">
        <f>'Okulların öğrenci sayıları'!K7</f>
        <v>1</v>
      </c>
      <c r="Q8" s="96">
        <v>1</v>
      </c>
      <c r="R8" s="11">
        <f>'Okulların öğrenci sayıları'!L7</f>
        <v>1</v>
      </c>
      <c r="S8" s="96">
        <v>1</v>
      </c>
      <c r="T8" s="11">
        <f>'Okulların öğrenci sayıları'!M7</f>
        <v>1</v>
      </c>
      <c r="U8" s="96">
        <v>1</v>
      </c>
      <c r="V8" s="98">
        <f t="shared" si="1"/>
        <v>4</v>
      </c>
      <c r="W8" s="11">
        <f>'Okulların öğrenci sayıları'!O7</f>
        <v>0</v>
      </c>
      <c r="X8" s="96"/>
      <c r="Y8" s="11">
        <f>'Okulların öğrenci sayıları'!P7</f>
        <v>0</v>
      </c>
      <c r="Z8" s="96"/>
      <c r="AA8" s="11">
        <f>'Okulların öğrenci sayıları'!Q7</f>
        <v>0</v>
      </c>
      <c r="AB8" s="96"/>
      <c r="AC8" s="11">
        <f>'Okulların öğrenci sayıları'!R7</f>
        <v>0</v>
      </c>
      <c r="AD8" s="96"/>
      <c r="AE8" s="108">
        <f t="shared" si="2"/>
        <v>8</v>
      </c>
      <c r="AF8" s="98">
        <f t="shared" si="3"/>
        <v>0</v>
      </c>
    </row>
    <row r="9" spans="1:32" ht="15.75">
      <c r="A9" s="11">
        <v>5</v>
      </c>
      <c r="B9" s="99" t="str">
        <f>'Okulların öğrenci sayıları'!B14</f>
        <v>YUKARIKALE İLKOKULU/ORTAOKULU</v>
      </c>
      <c r="C9" s="99">
        <f>'Okulların öğrenci sayıları'!D20</f>
        <v>0</v>
      </c>
      <c r="D9" s="106">
        <v>0</v>
      </c>
      <c r="E9" s="11">
        <f>'Okulların öğrenci sayıları'!E20</f>
        <v>2</v>
      </c>
      <c r="F9" s="96">
        <v>2</v>
      </c>
      <c r="G9" s="11">
        <f>'Okulların öğrenci sayıları'!F20</f>
        <v>1</v>
      </c>
      <c r="H9" s="96">
        <v>1</v>
      </c>
      <c r="I9" s="11">
        <f>'Okulların öğrenci sayıları'!G20</f>
        <v>4</v>
      </c>
      <c r="J9" s="96">
        <v>1</v>
      </c>
      <c r="K9" s="11">
        <f>'Okulların öğrenci sayıları'!H20</f>
        <v>3</v>
      </c>
      <c r="L9" s="96">
        <v>0</v>
      </c>
      <c r="M9" s="98">
        <f t="shared" si="0"/>
        <v>4</v>
      </c>
      <c r="N9" s="11">
        <f>'Okulların öğrenci sayıları'!J20</f>
        <v>0</v>
      </c>
      <c r="O9" s="96">
        <v>1</v>
      </c>
      <c r="P9" s="11">
        <f>'Okulların öğrenci sayıları'!K20</f>
        <v>0</v>
      </c>
      <c r="Q9" s="96">
        <v>1</v>
      </c>
      <c r="R9" s="11">
        <f>'Okulların öğrenci sayıları'!L20</f>
        <v>0</v>
      </c>
      <c r="S9" s="96">
        <v>1</v>
      </c>
      <c r="T9" s="11">
        <f>'Okulların öğrenci sayıları'!M20</f>
        <v>0</v>
      </c>
      <c r="U9" s="96">
        <v>1</v>
      </c>
      <c r="V9" s="98">
        <f t="shared" si="1"/>
        <v>4</v>
      </c>
      <c r="W9" s="11">
        <f>'Okulların öğrenci sayıları'!O20</f>
        <v>0</v>
      </c>
      <c r="X9" s="96"/>
      <c r="Y9" s="11">
        <f>'Okulların öğrenci sayıları'!P20</f>
        <v>0</v>
      </c>
      <c r="Z9" s="96"/>
      <c r="AA9" s="11">
        <f>'Okulların öğrenci sayıları'!Q20</f>
        <v>0</v>
      </c>
      <c r="AB9" s="96"/>
      <c r="AC9" s="11">
        <f>'Okulların öğrenci sayıları'!R20</f>
        <v>0</v>
      </c>
      <c r="AD9" s="96"/>
      <c r="AE9" s="108">
        <f t="shared" si="2"/>
        <v>10</v>
      </c>
      <c r="AF9" s="98">
        <f t="shared" si="3"/>
        <v>0</v>
      </c>
    </row>
    <row r="10" spans="1:32" ht="15.75">
      <c r="A10" s="11">
        <v>6</v>
      </c>
      <c r="B10" s="99" t="str">
        <f>'Okulların öğrenci sayıları'!B12</f>
        <v>M.M. AYDOĞDU YİBO</v>
      </c>
      <c r="C10" s="99">
        <f>'Okulların öğrenci sayıları'!D21</f>
        <v>0</v>
      </c>
      <c r="D10" s="106">
        <v>0</v>
      </c>
      <c r="E10" s="11">
        <f>'Okulların öğrenci sayıları'!E21</f>
        <v>1</v>
      </c>
      <c r="F10" s="96">
        <v>2</v>
      </c>
      <c r="G10" s="11">
        <f>'Okulların öğrenci sayıları'!F21</f>
        <v>0</v>
      </c>
      <c r="H10" s="96">
        <v>1</v>
      </c>
      <c r="I10" s="11">
        <f>'Okulların öğrenci sayıları'!G21</f>
        <v>0</v>
      </c>
      <c r="J10" s="96">
        <v>2</v>
      </c>
      <c r="K10" s="11">
        <f>'Okulların öğrenci sayıları'!H21</f>
        <v>0</v>
      </c>
      <c r="L10" s="96">
        <v>1</v>
      </c>
      <c r="M10" s="98">
        <f t="shared" si="0"/>
        <v>6</v>
      </c>
      <c r="N10" s="11">
        <f>'Okulların öğrenci sayıları'!J21</f>
        <v>0</v>
      </c>
      <c r="O10" s="96">
        <v>2</v>
      </c>
      <c r="P10" s="11">
        <f>'Okulların öğrenci sayıları'!K21</f>
        <v>0</v>
      </c>
      <c r="Q10" s="96">
        <v>2</v>
      </c>
      <c r="R10" s="11">
        <f>'Okulların öğrenci sayıları'!L21</f>
        <v>0</v>
      </c>
      <c r="S10" s="96">
        <v>2</v>
      </c>
      <c r="T10" s="11">
        <f>'Okulların öğrenci sayıları'!M21</f>
        <v>0</v>
      </c>
      <c r="U10" s="96">
        <v>2</v>
      </c>
      <c r="V10" s="98">
        <f t="shared" si="1"/>
        <v>8</v>
      </c>
      <c r="W10" s="11">
        <f>'Okulların öğrenci sayıları'!O21</f>
        <v>0</v>
      </c>
      <c r="X10" s="96"/>
      <c r="Y10" s="11">
        <f>'Okulların öğrenci sayıları'!P21</f>
        <v>0</v>
      </c>
      <c r="Z10" s="96"/>
      <c r="AA10" s="11">
        <f>'Okulların öğrenci sayıları'!Q21</f>
        <v>0</v>
      </c>
      <c r="AB10" s="96"/>
      <c r="AC10" s="11">
        <f>'Okulların öğrenci sayıları'!R21</f>
        <v>0</v>
      </c>
      <c r="AD10" s="96"/>
      <c r="AE10" s="108">
        <f t="shared" si="2"/>
        <v>1</v>
      </c>
      <c r="AF10" s="98">
        <f t="shared" si="3"/>
        <v>0</v>
      </c>
    </row>
    <row r="11" spans="1:32" ht="15.75">
      <c r="A11" s="11">
        <v>7</v>
      </c>
      <c r="B11" s="99" t="str">
        <f>'Okulların öğrenci sayıları'!B22</f>
        <v>ANADOLU LİSESİ</v>
      </c>
      <c r="C11" s="99">
        <f>'Okulların öğrenci sayıları'!D22</f>
        <v>0</v>
      </c>
      <c r="D11" s="106">
        <v>0</v>
      </c>
      <c r="E11" s="11">
        <f>'Okulların öğrenci sayıları'!E22</f>
        <v>0</v>
      </c>
      <c r="F11" s="96"/>
      <c r="G11" s="11">
        <f>'Okulların öğrenci sayıları'!F22</f>
        <v>0</v>
      </c>
      <c r="H11" s="96"/>
      <c r="I11" s="11">
        <f>'Okulların öğrenci sayıları'!G22</f>
        <v>0</v>
      </c>
      <c r="J11" s="96"/>
      <c r="K11" s="11">
        <f>'Okulların öğrenci sayıları'!H22</f>
        <v>0</v>
      </c>
      <c r="L11" s="96"/>
      <c r="M11" s="98">
        <f t="shared" si="0"/>
        <v>0</v>
      </c>
      <c r="N11" s="11">
        <f>'Okulların öğrenci sayıları'!J22</f>
        <v>0</v>
      </c>
      <c r="O11" s="96"/>
      <c r="P11" s="11">
        <f>'Okulların öğrenci sayıları'!K22</f>
        <v>0</v>
      </c>
      <c r="Q11" s="96"/>
      <c r="R11" s="11">
        <f>'Okulların öğrenci sayıları'!L22</f>
        <v>0</v>
      </c>
      <c r="S11" s="96"/>
      <c r="T11" s="11">
        <f>'Okulların öğrenci sayıları'!M22</f>
        <v>0</v>
      </c>
      <c r="U11" s="96"/>
      <c r="V11" s="98">
        <f t="shared" si="1"/>
        <v>0</v>
      </c>
      <c r="W11" s="11">
        <f>'Okulların öğrenci sayıları'!O22</f>
        <v>25</v>
      </c>
      <c r="X11" s="96"/>
      <c r="Y11" s="11">
        <f>'Okulların öğrenci sayıları'!P22</f>
        <v>20</v>
      </c>
      <c r="Z11" s="96"/>
      <c r="AA11" s="11">
        <f>'Okulların öğrenci sayıları'!Q22</f>
        <v>24</v>
      </c>
      <c r="AB11" s="96"/>
      <c r="AC11" s="11">
        <f>'Okulların öğrenci sayıları'!R22</f>
        <v>0</v>
      </c>
      <c r="AD11" s="96"/>
      <c r="AE11" s="108">
        <f t="shared" si="2"/>
        <v>69</v>
      </c>
      <c r="AF11" s="98">
        <f t="shared" si="3"/>
        <v>0</v>
      </c>
    </row>
    <row r="12" spans="1:32" ht="15.75">
      <c r="A12" s="11">
        <v>8</v>
      </c>
      <c r="B12" s="99" t="str">
        <f>'Okulların öğrenci sayıları'!B24</f>
        <v>MEHMET KAVALA ÇPAL</v>
      </c>
      <c r="C12" s="99">
        <f>'Okulların öğrenci sayıları'!D23</f>
        <v>0</v>
      </c>
      <c r="D12" s="106">
        <v>0</v>
      </c>
      <c r="E12" s="11">
        <f>'Okulların öğrenci sayıları'!E23</f>
        <v>0</v>
      </c>
      <c r="F12" s="96"/>
      <c r="G12" s="11">
        <f>'Okulların öğrenci sayıları'!F23</f>
        <v>0</v>
      </c>
      <c r="H12" s="96"/>
      <c r="I12" s="11">
        <f>'Okulların öğrenci sayıları'!G23</f>
        <v>0</v>
      </c>
      <c r="J12" s="96"/>
      <c r="K12" s="11">
        <f>'Okulların öğrenci sayıları'!H23</f>
        <v>0</v>
      </c>
      <c r="L12" s="96"/>
      <c r="M12" s="98">
        <f t="shared" si="0"/>
        <v>0</v>
      </c>
      <c r="N12" s="11">
        <f>'Okulların öğrenci sayıları'!J23</f>
        <v>0</v>
      </c>
      <c r="O12" s="96"/>
      <c r="P12" s="11">
        <f>'Okulların öğrenci sayıları'!K23</f>
        <v>0</v>
      </c>
      <c r="Q12" s="96"/>
      <c r="R12" s="11">
        <f>'Okulların öğrenci sayıları'!L23</f>
        <v>0</v>
      </c>
      <c r="S12" s="96"/>
      <c r="T12" s="11">
        <f>'Okulların öğrenci sayıları'!M23</f>
        <v>0</v>
      </c>
      <c r="U12" s="96"/>
      <c r="V12" s="98">
        <f t="shared" si="1"/>
        <v>0</v>
      </c>
      <c r="W12" s="11">
        <f>'Okulların öğrenci sayıları'!O23</f>
        <v>1</v>
      </c>
      <c r="X12" s="96"/>
      <c r="Y12" s="11">
        <f>'Okulların öğrenci sayıları'!P23</f>
        <v>1</v>
      </c>
      <c r="Z12" s="96"/>
      <c r="AA12" s="11">
        <f>'Okulların öğrenci sayıları'!Q23</f>
        <v>1</v>
      </c>
      <c r="AB12" s="96"/>
      <c r="AC12" s="11">
        <f>'Okulların öğrenci sayıları'!R23</f>
        <v>0</v>
      </c>
      <c r="AD12" s="96"/>
      <c r="AE12" s="108">
        <f t="shared" si="2"/>
        <v>3</v>
      </c>
      <c r="AF12" s="98">
        <f t="shared" si="3"/>
        <v>0</v>
      </c>
    </row>
    <row r="13" spans="1:32" ht="15.75">
      <c r="A13" s="11">
        <v>9</v>
      </c>
      <c r="B13" s="99" t="str">
        <f>'Okulların öğrenci sayıları'!B26</f>
        <v>İMAM HATİP LİSESİ</v>
      </c>
      <c r="C13" s="99">
        <f>'Okulların öğrenci sayıları'!D24</f>
        <v>0</v>
      </c>
      <c r="D13" s="106">
        <v>0</v>
      </c>
      <c r="E13" s="11">
        <f>'Okulların öğrenci sayıları'!E24</f>
        <v>0</v>
      </c>
      <c r="F13" s="96"/>
      <c r="G13" s="11">
        <f>'Okulların öğrenci sayıları'!F24</f>
        <v>0</v>
      </c>
      <c r="H13" s="96"/>
      <c r="I13" s="11">
        <f>'Okulların öğrenci sayıları'!G24</f>
        <v>0</v>
      </c>
      <c r="J13" s="96"/>
      <c r="K13" s="11">
        <f>'Okulların öğrenci sayıları'!H24</f>
        <v>0</v>
      </c>
      <c r="L13" s="96"/>
      <c r="M13" s="98">
        <f t="shared" si="0"/>
        <v>0</v>
      </c>
      <c r="N13" s="11">
        <f>'Okulların öğrenci sayıları'!J24</f>
        <v>0</v>
      </c>
      <c r="O13" s="96">
        <v>2</v>
      </c>
      <c r="P13" s="11">
        <f>'Okulların öğrenci sayıları'!K24</f>
        <v>0</v>
      </c>
      <c r="Q13" s="96">
        <v>1</v>
      </c>
      <c r="R13" s="11">
        <f>'Okulların öğrenci sayıları'!L24</f>
        <v>0</v>
      </c>
      <c r="S13" s="96">
        <v>1</v>
      </c>
      <c r="T13" s="11">
        <f>'Okulların öğrenci sayıları'!M24</f>
        <v>0</v>
      </c>
      <c r="U13" s="96"/>
      <c r="V13" s="98">
        <f t="shared" si="1"/>
        <v>4</v>
      </c>
      <c r="W13" s="11">
        <f>'Okulların öğrenci sayıları'!O24</f>
        <v>13</v>
      </c>
      <c r="X13" s="96"/>
      <c r="Y13" s="11">
        <f>'Okulların öğrenci sayıları'!P24</f>
        <v>25</v>
      </c>
      <c r="Z13" s="96"/>
      <c r="AA13" s="11">
        <f>'Okulların öğrenci sayıları'!Q24</f>
        <v>19</v>
      </c>
      <c r="AB13" s="96"/>
      <c r="AC13" s="11">
        <f>'Okulların öğrenci sayıları'!R24</f>
        <v>29</v>
      </c>
      <c r="AD13" s="96"/>
      <c r="AE13" s="108">
        <f t="shared" si="2"/>
        <v>86</v>
      </c>
      <c r="AF13" s="98">
        <f t="shared" si="3"/>
        <v>0</v>
      </c>
    </row>
    <row r="14" spans="1:32" ht="15.75">
      <c r="A14" s="11">
        <v>10</v>
      </c>
      <c r="B14" s="99" t="e">
        <f>'Okulların öğrenci sayıları'!#REF!</f>
        <v>#REF!</v>
      </c>
      <c r="C14" s="99">
        <f>'Okulların öğrenci sayıları'!D25</f>
        <v>0</v>
      </c>
      <c r="D14" s="106">
        <v>0</v>
      </c>
      <c r="E14" s="11">
        <f>'Okulların öğrenci sayıları'!E25</f>
        <v>0</v>
      </c>
      <c r="F14" s="96">
        <v>0</v>
      </c>
      <c r="G14" s="11">
        <f>'Okulların öğrenci sayıları'!F25</f>
        <v>0</v>
      </c>
      <c r="H14" s="96">
        <v>0</v>
      </c>
      <c r="I14" s="11">
        <f>'Okulların öğrenci sayıları'!G25</f>
        <v>0</v>
      </c>
      <c r="J14" s="96">
        <v>0</v>
      </c>
      <c r="K14" s="11">
        <f>'Okulların öğrenci sayıları'!H25</f>
        <v>0</v>
      </c>
      <c r="L14" s="96">
        <v>1</v>
      </c>
      <c r="M14" s="98">
        <f t="shared" si="0"/>
        <v>1</v>
      </c>
      <c r="N14" s="11">
        <f>'Okulların öğrenci sayıları'!J25</f>
        <v>0</v>
      </c>
      <c r="O14" s="96"/>
      <c r="P14" s="11">
        <f>'Okulların öğrenci sayıları'!K25</f>
        <v>0</v>
      </c>
      <c r="Q14" s="96"/>
      <c r="R14" s="11">
        <f>'Okulların öğrenci sayıları'!L25</f>
        <v>0</v>
      </c>
      <c r="S14" s="96"/>
      <c r="T14" s="11">
        <f>'Okulların öğrenci sayıları'!M25</f>
        <v>0</v>
      </c>
      <c r="U14" s="96"/>
      <c r="V14" s="98">
        <f t="shared" si="1"/>
        <v>0</v>
      </c>
      <c r="W14" s="11">
        <f>'Okulların öğrenci sayıları'!O25</f>
        <v>1</v>
      </c>
      <c r="X14" s="96"/>
      <c r="Y14" s="11">
        <f>'Okulların öğrenci sayıları'!P25</f>
        <v>2</v>
      </c>
      <c r="Z14" s="96"/>
      <c r="AA14" s="11">
        <f>'Okulların öğrenci sayıları'!Q25</f>
        <v>2</v>
      </c>
      <c r="AB14" s="96"/>
      <c r="AC14" s="11">
        <f>'Okulların öğrenci sayıları'!R25</f>
        <v>2</v>
      </c>
      <c r="AD14" s="96"/>
      <c r="AE14" s="108">
        <f t="shared" si="2"/>
        <v>7</v>
      </c>
      <c r="AF14" s="98">
        <f t="shared" si="3"/>
        <v>0</v>
      </c>
    </row>
    <row r="15" spans="1:32" ht="15.75">
      <c r="A15" s="11">
        <v>11</v>
      </c>
      <c r="B15" s="99" t="e">
        <f>'Okulların öğrenci sayıları'!#REF!</f>
        <v>#REF!</v>
      </c>
      <c r="C15" s="99">
        <f>'Okulların öğrenci sayıları'!D26</f>
        <v>0</v>
      </c>
      <c r="D15" s="106">
        <v>0</v>
      </c>
      <c r="E15" s="11">
        <f>'Okulların öğrenci sayıları'!E26</f>
        <v>0</v>
      </c>
      <c r="F15" s="96"/>
      <c r="G15" s="11">
        <f>'Okulların öğrenci sayıları'!F26</f>
        <v>0</v>
      </c>
      <c r="H15" s="96"/>
      <c r="I15" s="11">
        <f>'Okulların öğrenci sayıları'!G26</f>
        <v>0</v>
      </c>
      <c r="J15" s="96"/>
      <c r="K15" s="11">
        <f>'Okulların öğrenci sayıları'!H26</f>
        <v>0</v>
      </c>
      <c r="L15" s="96">
        <v>1</v>
      </c>
      <c r="M15" s="98">
        <f t="shared" si="0"/>
        <v>1</v>
      </c>
      <c r="N15" s="11">
        <f>'Okulların öğrenci sayıları'!J26</f>
        <v>11</v>
      </c>
      <c r="O15" s="96"/>
      <c r="P15" s="11">
        <f>'Okulların öğrenci sayıları'!K26</f>
        <v>15</v>
      </c>
      <c r="Q15" s="96"/>
      <c r="R15" s="11">
        <f>'Okulların öğrenci sayıları'!L26</f>
        <v>13</v>
      </c>
      <c r="S15" s="96"/>
      <c r="T15" s="11">
        <f>'Okulların öğrenci sayıları'!M26</f>
        <v>20</v>
      </c>
      <c r="U15" s="96"/>
      <c r="V15" s="98">
        <f t="shared" si="1"/>
        <v>0</v>
      </c>
      <c r="W15" s="11">
        <f>'Okulların öğrenci sayıları'!O26</f>
        <v>34</v>
      </c>
      <c r="X15" s="96"/>
      <c r="Y15" s="11">
        <f>'Okulların öğrenci sayıları'!P26</f>
        <v>25</v>
      </c>
      <c r="Z15" s="96"/>
      <c r="AA15" s="11">
        <f>'Okulların öğrenci sayıları'!Q26</f>
        <v>18</v>
      </c>
      <c r="AB15" s="96"/>
      <c r="AC15" s="11">
        <f>'Okulların öğrenci sayıları'!R26</f>
        <v>24</v>
      </c>
      <c r="AD15" s="96"/>
      <c r="AE15" s="108">
        <f t="shared" si="2"/>
        <v>160</v>
      </c>
      <c r="AF15" s="98">
        <f t="shared" si="3"/>
        <v>0</v>
      </c>
    </row>
    <row r="16" spans="1:32" ht="15.75">
      <c r="A16" s="11">
        <v>12</v>
      </c>
      <c r="B16" s="99" t="str">
        <f>'Okulların öğrenci sayıları'!B16</f>
        <v>ÇAYLI İLKOKULU</v>
      </c>
      <c r="C16" s="99">
        <f>'Okulların öğrenci sayıları'!D27</f>
        <v>0</v>
      </c>
      <c r="D16" s="106">
        <v>0</v>
      </c>
      <c r="E16" s="11">
        <f>'Okulların öğrenci sayıları'!E27</f>
        <v>0</v>
      </c>
      <c r="F16" s="96"/>
      <c r="G16" s="11">
        <f>'Okulların öğrenci sayıları'!F27</f>
        <v>0</v>
      </c>
      <c r="H16" s="96"/>
      <c r="I16" s="11">
        <f>'Okulların öğrenci sayıları'!G27</f>
        <v>0</v>
      </c>
      <c r="J16" s="96"/>
      <c r="K16" s="11">
        <f>'Okulların öğrenci sayıları'!H27</f>
        <v>0</v>
      </c>
      <c r="L16" s="96">
        <v>1</v>
      </c>
      <c r="M16" s="98">
        <f t="shared" si="0"/>
        <v>1</v>
      </c>
      <c r="N16" s="11">
        <f>'Okulların öğrenci sayıları'!J27</f>
        <v>1</v>
      </c>
      <c r="O16" s="96"/>
      <c r="P16" s="11">
        <f>'Okulların öğrenci sayıları'!K27</f>
        <v>1</v>
      </c>
      <c r="Q16" s="96"/>
      <c r="R16" s="11">
        <f>'Okulların öğrenci sayıları'!L27</f>
        <v>1</v>
      </c>
      <c r="S16" s="96"/>
      <c r="T16" s="11">
        <f>'Okulların öğrenci sayıları'!M27</f>
        <v>1</v>
      </c>
      <c r="U16" s="96"/>
      <c r="V16" s="98">
        <f t="shared" si="1"/>
        <v>0</v>
      </c>
      <c r="W16" s="11">
        <f>'Okulların öğrenci sayıları'!O27</f>
        <v>2</v>
      </c>
      <c r="X16" s="96"/>
      <c r="Y16" s="11">
        <f>'Okulların öğrenci sayıları'!P27</f>
        <v>2</v>
      </c>
      <c r="Z16" s="96"/>
      <c r="AA16" s="11">
        <f>'Okulların öğrenci sayıları'!Q27</f>
        <v>2</v>
      </c>
      <c r="AB16" s="96"/>
      <c r="AC16" s="11">
        <f>'Okulların öğrenci sayıları'!R27</f>
        <v>1</v>
      </c>
      <c r="AD16" s="96"/>
      <c r="AE16" s="108">
        <f t="shared" si="2"/>
        <v>11</v>
      </c>
      <c r="AF16" s="98">
        <f t="shared" si="3"/>
        <v>0</v>
      </c>
    </row>
    <row r="17" spans="1:32" ht="15.75">
      <c r="A17" s="11">
        <v>13</v>
      </c>
      <c r="B17" s="99" t="str">
        <f>'Okulların öğrenci sayıları'!B18</f>
        <v>GÖKDERE İLKOKULU</v>
      </c>
      <c r="C17" s="99">
        <f>'Okulların öğrenci sayıları'!D28</f>
        <v>0</v>
      </c>
      <c r="D17" s="106">
        <v>0</v>
      </c>
      <c r="E17" s="11">
        <f>'Okulların öğrenci sayıları'!E28</f>
        <v>0</v>
      </c>
      <c r="F17" s="96"/>
      <c r="G17" s="11">
        <f>'Okulların öğrenci sayıları'!F28</f>
        <v>0</v>
      </c>
      <c r="H17" s="96"/>
      <c r="I17" s="11">
        <f>'Okulların öğrenci sayıları'!G28</f>
        <v>0</v>
      </c>
      <c r="J17" s="96"/>
      <c r="K17" s="11">
        <f>'Okulların öğrenci sayıları'!H28</f>
        <v>0</v>
      </c>
      <c r="L17" s="96">
        <v>1</v>
      </c>
      <c r="M17" s="98">
        <f t="shared" si="0"/>
        <v>1</v>
      </c>
      <c r="N17" s="11">
        <f>'Okulların öğrenci sayıları'!J28</f>
        <v>0</v>
      </c>
      <c r="O17" s="96"/>
      <c r="P17" s="11">
        <f>'Okulların öğrenci sayıları'!K28</f>
        <v>0</v>
      </c>
      <c r="Q17" s="96"/>
      <c r="R17" s="11">
        <f>'Okulların öğrenci sayıları'!L28</f>
        <v>0</v>
      </c>
      <c r="S17" s="96"/>
      <c r="T17" s="11">
        <f>'Okulların öğrenci sayıları'!M28</f>
        <v>0</v>
      </c>
      <c r="U17" s="96"/>
      <c r="V17" s="98">
        <f t="shared" si="1"/>
        <v>0</v>
      </c>
      <c r="W17" s="11">
        <f>'Okulların öğrenci sayıları'!O28</f>
        <v>0</v>
      </c>
      <c r="X17" s="96"/>
      <c r="Y17" s="11">
        <f>'Okulların öğrenci sayıları'!P28</f>
        <v>0</v>
      </c>
      <c r="Z17" s="96"/>
      <c r="AA17" s="11">
        <f>'Okulların öğrenci sayıları'!Q28</f>
        <v>0</v>
      </c>
      <c r="AB17" s="96"/>
      <c r="AC17" s="11">
        <f>'Okulların öğrenci sayıları'!R28</f>
        <v>0</v>
      </c>
      <c r="AD17" s="96"/>
      <c r="AE17" s="108">
        <f t="shared" si="2"/>
        <v>0</v>
      </c>
      <c r="AF17" s="98">
        <f t="shared" si="3"/>
        <v>0</v>
      </c>
    </row>
    <row r="18" spans="1:32" ht="15.75">
      <c r="A18" s="11">
        <v>14</v>
      </c>
      <c r="B18" s="99" t="str">
        <f>'Okulların öğrenci sayıları'!B20</f>
        <v>KIZILELMA İLKOKULU</v>
      </c>
      <c r="C18" s="99">
        <f>'Okulların öğrenci sayıları'!D29</f>
        <v>0</v>
      </c>
      <c r="D18" s="106">
        <v>0</v>
      </c>
      <c r="E18" s="11">
        <f>'Okulların öğrenci sayıları'!E29</f>
        <v>0</v>
      </c>
      <c r="F18" s="96"/>
      <c r="G18" s="11">
        <f>'Okulların öğrenci sayıları'!F29</f>
        <v>0</v>
      </c>
      <c r="H18" s="96"/>
      <c r="I18" s="11">
        <f>'Okulların öğrenci sayıları'!G29</f>
        <v>0</v>
      </c>
      <c r="J18" s="96"/>
      <c r="K18" s="11">
        <f>'Okulların öğrenci sayıları'!H29</f>
        <v>0</v>
      </c>
      <c r="L18" s="96">
        <v>1</v>
      </c>
      <c r="M18" s="98">
        <f t="shared" si="0"/>
        <v>1</v>
      </c>
      <c r="N18" s="11">
        <f>'Okulların öğrenci sayıları'!J29</f>
        <v>0</v>
      </c>
      <c r="O18" s="96"/>
      <c r="P18" s="11">
        <f>'Okulların öğrenci sayıları'!K29</f>
        <v>0</v>
      </c>
      <c r="Q18" s="96"/>
      <c r="R18" s="11">
        <f>'Okulların öğrenci sayıları'!L29</f>
        <v>0</v>
      </c>
      <c r="S18" s="96"/>
      <c r="T18" s="11">
        <f>'Okulların öğrenci sayıları'!M29</f>
        <v>0</v>
      </c>
      <c r="U18" s="96"/>
      <c r="V18" s="98">
        <f t="shared" si="1"/>
        <v>0</v>
      </c>
      <c r="W18" s="11">
        <f>'Okulların öğrenci sayıları'!O29</f>
        <v>0</v>
      </c>
      <c r="X18" s="96"/>
      <c r="Y18" s="11">
        <f>'Okulların öğrenci sayıları'!P29</f>
        <v>0</v>
      </c>
      <c r="Z18" s="96"/>
      <c r="AA18" s="11">
        <f>'Okulların öğrenci sayıları'!Q29</f>
        <v>0</v>
      </c>
      <c r="AB18" s="96"/>
      <c r="AC18" s="11">
        <f>'Okulların öğrenci sayıları'!R29</f>
        <v>0</v>
      </c>
      <c r="AD18" s="96"/>
      <c r="AE18" s="108">
        <f t="shared" si="2"/>
        <v>0</v>
      </c>
      <c r="AF18" s="98">
        <f t="shared" si="3"/>
        <v>0</v>
      </c>
    </row>
    <row r="19" spans="1:32" ht="15.75">
      <c r="A19" s="11">
        <v>15</v>
      </c>
      <c r="B19" s="99" t="str">
        <f>'Okulların öğrenci sayıları'!B30</f>
        <v>TOPLAM</v>
      </c>
      <c r="C19" s="99">
        <f>'Okulların öğrenci sayıları'!D30</f>
        <v>58</v>
      </c>
      <c r="D19" s="106">
        <v>0</v>
      </c>
      <c r="E19" s="11">
        <f>'Okulların öğrenci sayıları'!E30</f>
        <v>101</v>
      </c>
      <c r="F19" s="96"/>
      <c r="G19" s="11">
        <f>'Okulların öğrenci sayıları'!F30</f>
        <v>91</v>
      </c>
      <c r="H19" s="96"/>
      <c r="I19" s="11">
        <f>'Okulların öğrenci sayıları'!G30</f>
        <v>98</v>
      </c>
      <c r="J19" s="96"/>
      <c r="K19" s="11">
        <f>'Okulların öğrenci sayıları'!H30</f>
        <v>119</v>
      </c>
      <c r="L19" s="96">
        <v>1</v>
      </c>
      <c r="M19" s="98">
        <f t="shared" si="0"/>
        <v>1</v>
      </c>
      <c r="N19" s="11">
        <f>'Okulların öğrenci sayıları'!J30</f>
        <v>125</v>
      </c>
      <c r="O19" s="96"/>
      <c r="P19" s="11">
        <f>'Okulların öğrenci sayıları'!K30</f>
        <v>101</v>
      </c>
      <c r="Q19" s="96"/>
      <c r="R19" s="11">
        <f>'Okulların öğrenci sayıları'!L30</f>
        <v>118</v>
      </c>
      <c r="S19" s="96"/>
      <c r="T19" s="11">
        <f>'Okulların öğrenci sayıları'!M30</f>
        <v>119</v>
      </c>
      <c r="U19" s="96"/>
      <c r="V19" s="98">
        <f t="shared" si="1"/>
        <v>0</v>
      </c>
      <c r="W19" s="11">
        <f>'Okulların öğrenci sayıları'!O30</f>
        <v>72</v>
      </c>
      <c r="X19" s="96"/>
      <c r="Y19" s="11">
        <f>'Okulların öğrenci sayıları'!P30</f>
        <v>70</v>
      </c>
      <c r="Z19" s="96"/>
      <c r="AA19" s="11">
        <f>'Okulların öğrenci sayıları'!Q30</f>
        <v>61</v>
      </c>
      <c r="AB19" s="96"/>
      <c r="AC19" s="11">
        <f>'Okulların öğrenci sayıları'!R30</f>
        <v>53</v>
      </c>
      <c r="AD19" s="96"/>
      <c r="AE19" s="108">
        <f t="shared" si="2"/>
        <v>1186</v>
      </c>
      <c r="AF19" s="98">
        <f t="shared" si="3"/>
        <v>0</v>
      </c>
    </row>
    <row r="20" spans="1:32" ht="15.75">
      <c r="A20" s="11">
        <v>16</v>
      </c>
      <c r="B20" s="99" t="str">
        <f>'Okulların öğrenci sayıları'!B4</f>
        <v>ELMAS ZİHNİ TUNCER ANAOKULU</v>
      </c>
      <c r="C20" s="99">
        <f>'Okulların öğrenci sayıları'!D31</f>
        <v>4</v>
      </c>
      <c r="D20" s="106">
        <v>3</v>
      </c>
      <c r="E20" s="11">
        <f>'Okulların öğrenci sayıları'!E31</f>
        <v>9</v>
      </c>
      <c r="F20" s="96"/>
      <c r="G20" s="11">
        <f>'Okulların öğrenci sayıları'!F31</f>
        <v>6</v>
      </c>
      <c r="H20" s="96"/>
      <c r="I20" s="11">
        <f>'Okulların öğrenci sayıları'!G31</f>
        <v>6</v>
      </c>
      <c r="J20" s="96"/>
      <c r="K20" s="11">
        <f>'Okulların öğrenci sayıları'!H31</f>
        <v>6</v>
      </c>
      <c r="L20" s="96"/>
      <c r="M20" s="98">
        <f t="shared" si="0"/>
        <v>0</v>
      </c>
      <c r="N20" s="11">
        <f>'Okulların öğrenci sayıları'!J31</f>
        <v>8</v>
      </c>
      <c r="O20" s="96"/>
      <c r="P20" s="11">
        <f>'Okulların öğrenci sayıları'!K31</f>
        <v>8</v>
      </c>
      <c r="Q20" s="96"/>
      <c r="R20" s="11">
        <f>'Okulların öğrenci sayıları'!L31</f>
        <v>8</v>
      </c>
      <c r="S20" s="96"/>
      <c r="T20" s="11">
        <f>'Okulların öğrenci sayıları'!M31</f>
        <v>8</v>
      </c>
      <c r="U20" s="96"/>
      <c r="V20" s="98">
        <f t="shared" si="1"/>
        <v>0</v>
      </c>
      <c r="W20" s="11">
        <f>'Okulların öğrenci sayıları'!O31</f>
        <v>4</v>
      </c>
      <c r="X20" s="96"/>
      <c r="Y20" s="11">
        <f>'Okulların öğrenci sayıları'!P31</f>
        <v>5</v>
      </c>
      <c r="Z20" s="96"/>
      <c r="AA20" s="11">
        <f>'Okulların öğrenci sayıları'!Q31</f>
        <v>5</v>
      </c>
      <c r="AB20" s="96"/>
      <c r="AC20" s="11">
        <f>'Okulların öğrenci sayıları'!R31</f>
        <v>3</v>
      </c>
      <c r="AD20" s="96"/>
      <c r="AE20" s="108">
        <f t="shared" si="2"/>
        <v>80</v>
      </c>
      <c r="AF20" s="98">
        <f t="shared" si="3"/>
        <v>0</v>
      </c>
    </row>
    <row r="21" spans="1:32" ht="29.25" customHeight="1">
      <c r="A21" s="11"/>
      <c r="B21" s="99" t="s">
        <v>212</v>
      </c>
      <c r="C21" s="102">
        <f>SUM(C5:C20)</f>
        <v>113</v>
      </c>
      <c r="D21" s="103">
        <f>SUM(D5:D20)</f>
        <v>3</v>
      </c>
      <c r="E21" s="102">
        <f>SUM(E5:E20)</f>
        <v>129</v>
      </c>
      <c r="F21" s="103">
        <f aca="true" t="shared" si="4" ref="F21:L21">SUM(F5:F20)</f>
        <v>9</v>
      </c>
      <c r="G21" s="102">
        <f t="shared" si="4"/>
        <v>112</v>
      </c>
      <c r="H21" s="103">
        <f t="shared" si="4"/>
        <v>5</v>
      </c>
      <c r="I21" s="102">
        <f t="shared" si="4"/>
        <v>121</v>
      </c>
      <c r="J21" s="103">
        <f t="shared" si="4"/>
        <v>6</v>
      </c>
      <c r="K21" s="102">
        <f t="shared" si="4"/>
        <v>147</v>
      </c>
      <c r="L21" s="103">
        <f t="shared" si="4"/>
        <v>11</v>
      </c>
      <c r="M21" s="105">
        <f aca="true" t="shared" si="5" ref="M21:AF21">SUM(M5:M20)</f>
        <v>31</v>
      </c>
      <c r="N21" s="104">
        <f t="shared" si="5"/>
        <v>160</v>
      </c>
      <c r="O21" s="105">
        <f t="shared" si="5"/>
        <v>10</v>
      </c>
      <c r="P21" s="104">
        <f t="shared" si="5"/>
        <v>139</v>
      </c>
      <c r="Q21" s="105">
        <f t="shared" si="5"/>
        <v>9</v>
      </c>
      <c r="R21" s="104">
        <f t="shared" si="5"/>
        <v>161</v>
      </c>
      <c r="S21" s="105">
        <f t="shared" si="5"/>
        <v>9</v>
      </c>
      <c r="T21" s="104">
        <f t="shared" si="5"/>
        <v>164</v>
      </c>
      <c r="U21" s="105">
        <f t="shared" si="5"/>
        <v>8</v>
      </c>
      <c r="V21" s="105">
        <f t="shared" si="5"/>
        <v>36</v>
      </c>
      <c r="W21" s="104">
        <f t="shared" si="5"/>
        <v>152</v>
      </c>
      <c r="X21" s="105">
        <f t="shared" si="5"/>
        <v>0</v>
      </c>
      <c r="Y21" s="104">
        <f t="shared" si="5"/>
        <v>150</v>
      </c>
      <c r="Z21" s="105">
        <f t="shared" si="5"/>
        <v>0</v>
      </c>
      <c r="AA21" s="104">
        <f t="shared" si="5"/>
        <v>132</v>
      </c>
      <c r="AB21" s="105">
        <f t="shared" si="5"/>
        <v>0</v>
      </c>
      <c r="AC21" s="104">
        <f t="shared" si="5"/>
        <v>112</v>
      </c>
      <c r="AD21" s="105">
        <f t="shared" si="5"/>
        <v>0</v>
      </c>
      <c r="AE21" s="104">
        <f t="shared" si="5"/>
        <v>1792</v>
      </c>
      <c r="AF21" s="105">
        <f t="shared" si="5"/>
        <v>0</v>
      </c>
    </row>
    <row r="23" ht="12.75">
      <c r="Y23" t="s">
        <v>213</v>
      </c>
    </row>
    <row r="26" ht="12.75">
      <c r="Y26" t="s">
        <v>214</v>
      </c>
    </row>
    <row r="27" ht="12.75">
      <c r="Y27" t="s">
        <v>215</v>
      </c>
    </row>
    <row r="28" ht="12.75">
      <c r="B28" t="s">
        <v>216</v>
      </c>
    </row>
    <row r="31" ht="12.75">
      <c r="B31" t="s">
        <v>217</v>
      </c>
    </row>
    <row r="32" ht="12.75">
      <c r="B32" t="s">
        <v>218</v>
      </c>
    </row>
    <row r="33" spans="1:32" ht="12.75">
      <c r="A33" s="248" t="s">
        <v>219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</row>
    <row r="34" spans="1:32" ht="12.75">
      <c r="A34" s="247">
        <v>41820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</row>
    <row r="36" spans="1:32" ht="12.75">
      <c r="A36" s="248" t="s">
        <v>220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</row>
    <row r="37" spans="1:32" ht="12.75">
      <c r="A37" s="248" t="s">
        <v>164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</row>
  </sheetData>
  <sheetProtection/>
  <mergeCells count="21">
    <mergeCell ref="A37:AF37"/>
    <mergeCell ref="E3:F3"/>
    <mergeCell ref="G3:H3"/>
    <mergeCell ref="I3:J3"/>
    <mergeCell ref="T3:U3"/>
    <mergeCell ref="A36:AF36"/>
    <mergeCell ref="AF3:AF4"/>
    <mergeCell ref="W3:X3"/>
    <mergeCell ref="N3:O3"/>
    <mergeCell ref="R3:S3"/>
    <mergeCell ref="A1:AF1"/>
    <mergeCell ref="A2:AF2"/>
    <mergeCell ref="A33:AF33"/>
    <mergeCell ref="AA3:AB3"/>
    <mergeCell ref="AC3:AD3"/>
    <mergeCell ref="C3:D3"/>
    <mergeCell ref="A34:AF34"/>
    <mergeCell ref="P3:Q3"/>
    <mergeCell ref="K3:L3"/>
    <mergeCell ref="AE3:AE4"/>
    <mergeCell ref="Y3:Z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28"/>
  <sheetViews>
    <sheetView zoomScalePageLayoutView="0" workbookViewId="0" topLeftCell="A13">
      <selection activeCell="O10" sqref="O10"/>
    </sheetView>
  </sheetViews>
  <sheetFormatPr defaultColWidth="9.140625" defaultRowHeight="12.75"/>
  <cols>
    <col min="2" max="2" width="20.8515625" style="0" customWidth="1"/>
    <col min="3" max="6" width="4.421875" style="0" customWidth="1"/>
    <col min="18" max="39" width="4.140625" style="0" customWidth="1"/>
  </cols>
  <sheetData>
    <row r="1" spans="1:40" ht="22.5" customHeight="1">
      <c r="A1" s="260" t="s">
        <v>253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R1" s="119" t="s">
        <v>272</v>
      </c>
      <c r="S1" s="120" t="s">
        <v>258</v>
      </c>
      <c r="T1" s="121" t="s">
        <v>259</v>
      </c>
      <c r="U1" s="121" t="s">
        <v>260</v>
      </c>
      <c r="V1" s="121" t="s">
        <v>261</v>
      </c>
      <c r="W1" s="121" t="s">
        <v>262</v>
      </c>
      <c r="X1" s="121" t="s">
        <v>263</v>
      </c>
      <c r="Y1" s="121" t="s">
        <v>264</v>
      </c>
      <c r="Z1" s="121" t="s">
        <v>267</v>
      </c>
      <c r="AA1" s="121" t="s">
        <v>268</v>
      </c>
      <c r="AB1" s="121" t="s">
        <v>269</v>
      </c>
      <c r="AC1" s="121" t="s">
        <v>270</v>
      </c>
      <c r="AD1" s="122" t="s">
        <v>271</v>
      </c>
      <c r="AE1" s="120" t="s">
        <v>273</v>
      </c>
      <c r="AF1" s="121" t="s">
        <v>274</v>
      </c>
      <c r="AG1" s="121" t="s">
        <v>275</v>
      </c>
      <c r="AH1" s="121" t="s">
        <v>276</v>
      </c>
      <c r="AI1" s="121" t="s">
        <v>277</v>
      </c>
      <c r="AJ1" s="122" t="s">
        <v>278</v>
      </c>
      <c r="AK1" s="120" t="s">
        <v>255</v>
      </c>
      <c r="AL1" s="121" t="s">
        <v>256</v>
      </c>
      <c r="AM1" s="124" t="s">
        <v>257</v>
      </c>
      <c r="AN1" s="123" t="s">
        <v>280</v>
      </c>
    </row>
    <row r="2" spans="1:40" ht="22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Q2">
        <v>5</v>
      </c>
      <c r="R2" s="125"/>
      <c r="S2" s="125">
        <v>2</v>
      </c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3"/>
    </row>
    <row r="3" spans="17:19" ht="14.25" customHeight="1">
      <c r="Q3">
        <v>6</v>
      </c>
      <c r="S3">
        <v>1</v>
      </c>
    </row>
    <row r="4" spans="1:19" ht="23.25">
      <c r="A4" s="399" t="s">
        <v>228</v>
      </c>
      <c r="B4" s="399"/>
      <c r="C4" s="400" t="s">
        <v>248</v>
      </c>
      <c r="D4" s="400"/>
      <c r="E4" s="400"/>
      <c r="F4" s="400"/>
      <c r="G4" s="405" t="s">
        <v>268</v>
      </c>
      <c r="H4" s="405"/>
      <c r="I4" s="405"/>
      <c r="J4" s="405"/>
      <c r="K4" s="405"/>
      <c r="L4" s="405"/>
      <c r="M4" s="405"/>
      <c r="Q4">
        <v>7</v>
      </c>
      <c r="S4">
        <v>3</v>
      </c>
    </row>
    <row r="5" spans="1:19" ht="12.75" customHeight="1">
      <c r="A5" s="399"/>
      <c r="B5" s="399"/>
      <c r="C5" s="401" t="s">
        <v>229</v>
      </c>
      <c r="D5" s="401"/>
      <c r="E5" s="401"/>
      <c r="F5" s="401"/>
      <c r="G5" s="406" t="s">
        <v>252</v>
      </c>
      <c r="H5" s="183"/>
      <c r="I5" s="183"/>
      <c r="J5" s="183"/>
      <c r="K5" s="404" t="s">
        <v>249</v>
      </c>
      <c r="L5" s="404" t="s">
        <v>250</v>
      </c>
      <c r="M5" s="404" t="s">
        <v>251</v>
      </c>
      <c r="Q5">
        <v>8</v>
      </c>
      <c r="S5">
        <v>5</v>
      </c>
    </row>
    <row r="6" spans="1:13" ht="15.75">
      <c r="A6" s="399"/>
      <c r="B6" s="399"/>
      <c r="C6" s="111">
        <v>5</v>
      </c>
      <c r="D6" s="111">
        <v>6</v>
      </c>
      <c r="E6" s="111">
        <v>7</v>
      </c>
      <c r="F6" s="111">
        <v>8</v>
      </c>
      <c r="G6" s="183"/>
      <c r="H6" s="183"/>
      <c r="I6" s="183"/>
      <c r="J6" s="183"/>
      <c r="K6" s="404"/>
      <c r="L6" s="404"/>
      <c r="M6" s="268"/>
    </row>
    <row r="7" spans="1:13" ht="15.75">
      <c r="A7" s="110"/>
      <c r="B7" s="110" t="s">
        <v>247</v>
      </c>
      <c r="C7" s="111">
        <f>LOOKUP(G4,R1:BD1,R2:BB2)</f>
        <v>0</v>
      </c>
      <c r="D7" s="111">
        <v>0</v>
      </c>
      <c r="E7" s="111">
        <v>0</v>
      </c>
      <c r="F7" s="111">
        <v>0</v>
      </c>
      <c r="G7" s="111">
        <v>5</v>
      </c>
      <c r="H7" s="111">
        <v>6</v>
      </c>
      <c r="I7" s="111">
        <v>7</v>
      </c>
      <c r="J7" s="111">
        <v>8</v>
      </c>
      <c r="K7" s="404"/>
      <c r="L7" s="404"/>
      <c r="M7" s="268"/>
    </row>
    <row r="8" spans="1:13" ht="15.75">
      <c r="A8" s="402" t="s">
        <v>230</v>
      </c>
      <c r="B8" s="115" t="s">
        <v>231</v>
      </c>
      <c r="C8" s="112">
        <v>6</v>
      </c>
      <c r="D8" s="112">
        <v>6</v>
      </c>
      <c r="E8" s="112">
        <v>5</v>
      </c>
      <c r="F8" s="112">
        <v>5</v>
      </c>
      <c r="G8" s="11">
        <f>C8*$C$7</f>
        <v>0</v>
      </c>
      <c r="H8" s="11">
        <f>D8*$D$7</f>
        <v>0</v>
      </c>
      <c r="I8" s="11">
        <f>E8*$E$7</f>
        <v>0</v>
      </c>
      <c r="J8" s="11">
        <f>F8*$F$7</f>
        <v>0</v>
      </c>
      <c r="K8" s="116">
        <f>SUM(G8:J8)</f>
        <v>0</v>
      </c>
      <c r="L8" s="117">
        <f>K8/21</f>
        <v>0</v>
      </c>
      <c r="M8" s="11">
        <v>2</v>
      </c>
    </row>
    <row r="9" spans="1:13" ht="15.75">
      <c r="A9" s="402"/>
      <c r="B9" s="115" t="s">
        <v>232</v>
      </c>
      <c r="C9" s="112">
        <v>5</v>
      </c>
      <c r="D9" s="112">
        <v>5</v>
      </c>
      <c r="E9" s="112">
        <v>5</v>
      </c>
      <c r="F9" s="112">
        <v>4</v>
      </c>
      <c r="G9" s="11">
        <f aca="true" t="shared" si="0" ref="G9:G28">C9*$C$7</f>
        <v>0</v>
      </c>
      <c r="H9" s="11">
        <f aca="true" t="shared" si="1" ref="H9:H28">D9*$D$7</f>
        <v>0</v>
      </c>
      <c r="I9" s="11">
        <f aca="true" t="shared" si="2" ref="I9:I28">E9*$E$7</f>
        <v>0</v>
      </c>
      <c r="J9" s="11">
        <f aca="true" t="shared" si="3" ref="J9:J28">F9*$F$7</f>
        <v>0</v>
      </c>
      <c r="K9" s="116">
        <f aca="true" t="shared" si="4" ref="K9:K28">SUM(G9:J9)</f>
        <v>0</v>
      </c>
      <c r="L9" s="117">
        <f aca="true" t="shared" si="5" ref="L9:L28">K9/21</f>
        <v>0</v>
      </c>
      <c r="M9" s="11">
        <v>2</v>
      </c>
    </row>
    <row r="10" spans="1:13" ht="15.75">
      <c r="A10" s="402"/>
      <c r="B10" s="115" t="s">
        <v>233</v>
      </c>
      <c r="C10" s="112">
        <v>4</v>
      </c>
      <c r="D10" s="112">
        <v>4</v>
      </c>
      <c r="E10" s="112">
        <v>4</v>
      </c>
      <c r="F10" s="112">
        <v>4</v>
      </c>
      <c r="G10" s="11">
        <f t="shared" si="0"/>
        <v>0</v>
      </c>
      <c r="H10" s="11">
        <f t="shared" si="1"/>
        <v>0</v>
      </c>
      <c r="I10" s="11">
        <f t="shared" si="2"/>
        <v>0</v>
      </c>
      <c r="J10" s="11">
        <f t="shared" si="3"/>
        <v>0</v>
      </c>
      <c r="K10" s="116">
        <f t="shared" si="4"/>
        <v>0</v>
      </c>
      <c r="L10" s="117">
        <f t="shared" si="5"/>
        <v>0</v>
      </c>
      <c r="M10" s="11">
        <v>2</v>
      </c>
    </row>
    <row r="11" spans="1:13" ht="15.75">
      <c r="A11" s="402"/>
      <c r="B11" s="115" t="s">
        <v>234</v>
      </c>
      <c r="C11" s="112">
        <v>3</v>
      </c>
      <c r="D11" s="112">
        <v>3</v>
      </c>
      <c r="E11" s="112">
        <v>3</v>
      </c>
      <c r="F11" s="112"/>
      <c r="G11" s="11">
        <f t="shared" si="0"/>
        <v>0</v>
      </c>
      <c r="H11" s="11">
        <f t="shared" si="1"/>
        <v>0</v>
      </c>
      <c r="I11" s="11">
        <f t="shared" si="2"/>
        <v>0</v>
      </c>
      <c r="J11" s="11">
        <f t="shared" si="3"/>
        <v>0</v>
      </c>
      <c r="K11" s="116">
        <f t="shared" si="4"/>
        <v>0</v>
      </c>
      <c r="L11" s="117">
        <f t="shared" si="5"/>
        <v>0</v>
      </c>
      <c r="M11" s="11">
        <v>1</v>
      </c>
    </row>
    <row r="12" spans="1:13" ht="15.75">
      <c r="A12" s="402"/>
      <c r="B12" s="115" t="s">
        <v>235</v>
      </c>
      <c r="C12" s="112"/>
      <c r="D12" s="112"/>
      <c r="E12" s="112"/>
      <c r="F12" s="112">
        <v>2</v>
      </c>
      <c r="G12" s="11">
        <f t="shared" si="0"/>
        <v>0</v>
      </c>
      <c r="H12" s="11">
        <f t="shared" si="1"/>
        <v>0</v>
      </c>
      <c r="I12" s="11">
        <f t="shared" si="2"/>
        <v>0</v>
      </c>
      <c r="J12" s="11">
        <f t="shared" si="3"/>
        <v>0</v>
      </c>
      <c r="K12" s="116">
        <f t="shared" si="4"/>
        <v>0</v>
      </c>
      <c r="L12" s="117">
        <f t="shared" si="5"/>
        <v>0</v>
      </c>
      <c r="M12" s="11"/>
    </row>
    <row r="13" spans="1:13" ht="15.75">
      <c r="A13" s="402"/>
      <c r="B13" s="115" t="s">
        <v>236</v>
      </c>
      <c r="C13" s="112">
        <v>3</v>
      </c>
      <c r="D13" s="112">
        <v>3</v>
      </c>
      <c r="E13" s="112">
        <v>4</v>
      </c>
      <c r="F13" s="112">
        <v>4</v>
      </c>
      <c r="G13" s="11">
        <f t="shared" si="0"/>
        <v>0</v>
      </c>
      <c r="H13" s="11">
        <f t="shared" si="1"/>
        <v>0</v>
      </c>
      <c r="I13" s="11">
        <f t="shared" si="2"/>
        <v>0</v>
      </c>
      <c r="J13" s="11">
        <f t="shared" si="3"/>
        <v>0</v>
      </c>
      <c r="K13" s="116">
        <f t="shared" si="4"/>
        <v>0</v>
      </c>
      <c r="L13" s="117">
        <f t="shared" si="5"/>
        <v>0</v>
      </c>
      <c r="M13" s="11">
        <v>2</v>
      </c>
    </row>
    <row r="14" spans="1:13" ht="15.75">
      <c r="A14" s="402"/>
      <c r="B14" s="115" t="s">
        <v>237</v>
      </c>
      <c r="C14" s="112">
        <v>2</v>
      </c>
      <c r="D14" s="112">
        <v>2</v>
      </c>
      <c r="E14" s="112">
        <v>2</v>
      </c>
      <c r="F14" s="112">
        <v>2</v>
      </c>
      <c r="G14" s="11">
        <f t="shared" si="0"/>
        <v>0</v>
      </c>
      <c r="H14" s="11">
        <f t="shared" si="1"/>
        <v>0</v>
      </c>
      <c r="I14" s="11">
        <f t="shared" si="2"/>
        <v>0</v>
      </c>
      <c r="J14" s="11">
        <f t="shared" si="3"/>
        <v>0</v>
      </c>
      <c r="K14" s="116">
        <f t="shared" si="4"/>
        <v>0</v>
      </c>
      <c r="L14" s="117">
        <f t="shared" si="5"/>
        <v>0</v>
      </c>
      <c r="M14" s="11">
        <v>1</v>
      </c>
    </row>
    <row r="15" spans="1:13" ht="15.75">
      <c r="A15" s="402"/>
      <c r="B15" s="115" t="s">
        <v>238</v>
      </c>
      <c r="C15" s="112">
        <v>1</v>
      </c>
      <c r="D15" s="112">
        <v>1</v>
      </c>
      <c r="E15" s="112">
        <v>1</v>
      </c>
      <c r="F15" s="112">
        <v>2</v>
      </c>
      <c r="G15" s="11">
        <f t="shared" si="0"/>
        <v>0</v>
      </c>
      <c r="H15" s="11">
        <f t="shared" si="1"/>
        <v>0</v>
      </c>
      <c r="I15" s="11">
        <f t="shared" si="2"/>
        <v>0</v>
      </c>
      <c r="J15" s="11">
        <f t="shared" si="3"/>
        <v>0</v>
      </c>
      <c r="K15" s="116">
        <f t="shared" si="4"/>
        <v>0</v>
      </c>
      <c r="L15" s="117">
        <f t="shared" si="5"/>
        <v>0</v>
      </c>
      <c r="M15" s="11">
        <v>1</v>
      </c>
    </row>
    <row r="16" spans="1:13" ht="15.75">
      <c r="A16" s="402"/>
      <c r="B16" s="115" t="s">
        <v>239</v>
      </c>
      <c r="C16" s="112">
        <v>1</v>
      </c>
      <c r="D16" s="112">
        <v>1</v>
      </c>
      <c r="E16" s="112">
        <v>1</v>
      </c>
      <c r="F16" s="112">
        <v>1</v>
      </c>
      <c r="G16" s="11">
        <f t="shared" si="0"/>
        <v>0</v>
      </c>
      <c r="H16" s="11">
        <f t="shared" si="1"/>
        <v>0</v>
      </c>
      <c r="I16" s="11">
        <f t="shared" si="2"/>
        <v>0</v>
      </c>
      <c r="J16" s="11">
        <f t="shared" si="3"/>
        <v>0</v>
      </c>
      <c r="K16" s="116">
        <f t="shared" si="4"/>
        <v>0</v>
      </c>
      <c r="L16" s="117">
        <f t="shared" si="5"/>
        <v>0</v>
      </c>
      <c r="M16" s="11"/>
    </row>
    <row r="17" spans="1:13" ht="15.75">
      <c r="A17" s="402"/>
      <c r="B17" s="115" t="s">
        <v>240</v>
      </c>
      <c r="C17" s="112">
        <v>2</v>
      </c>
      <c r="D17" s="112">
        <v>2</v>
      </c>
      <c r="E17" s="112">
        <v>2</v>
      </c>
      <c r="F17" s="112">
        <v>1</v>
      </c>
      <c r="G17" s="11">
        <f t="shared" si="0"/>
        <v>0</v>
      </c>
      <c r="H17" s="11">
        <f t="shared" si="1"/>
        <v>0</v>
      </c>
      <c r="I17" s="11">
        <f t="shared" si="2"/>
        <v>0</v>
      </c>
      <c r="J17" s="11">
        <f t="shared" si="3"/>
        <v>0</v>
      </c>
      <c r="K17" s="116">
        <f t="shared" si="4"/>
        <v>0</v>
      </c>
      <c r="L17" s="117">
        <f t="shared" si="5"/>
        <v>0</v>
      </c>
      <c r="M17" s="11">
        <v>1</v>
      </c>
    </row>
    <row r="18" spans="1:13" ht="15.75">
      <c r="A18" s="402"/>
      <c r="B18" s="115" t="s">
        <v>241</v>
      </c>
      <c r="C18" s="112"/>
      <c r="D18" s="112"/>
      <c r="E18" s="112">
        <v>2</v>
      </c>
      <c r="F18" s="112">
        <v>2</v>
      </c>
      <c r="G18" s="11">
        <f t="shared" si="0"/>
        <v>0</v>
      </c>
      <c r="H18" s="11">
        <f t="shared" si="1"/>
        <v>0</v>
      </c>
      <c r="I18" s="11">
        <f t="shared" si="2"/>
        <v>0</v>
      </c>
      <c r="J18" s="11">
        <f t="shared" si="3"/>
        <v>0</v>
      </c>
      <c r="K18" s="116">
        <f t="shared" si="4"/>
        <v>0</v>
      </c>
      <c r="L18" s="117">
        <f t="shared" si="5"/>
        <v>0</v>
      </c>
      <c r="M18" s="11"/>
    </row>
    <row r="19" spans="1:13" ht="15.75">
      <c r="A19" s="402"/>
      <c r="B19" s="115" t="s">
        <v>242</v>
      </c>
      <c r="C19" s="112">
        <v>2</v>
      </c>
      <c r="D19" s="112">
        <v>2</v>
      </c>
      <c r="E19" s="112"/>
      <c r="F19" s="112"/>
      <c r="G19" s="11">
        <f t="shared" si="0"/>
        <v>0</v>
      </c>
      <c r="H19" s="11">
        <f t="shared" si="1"/>
        <v>0</v>
      </c>
      <c r="I19" s="11">
        <f t="shared" si="2"/>
        <v>0</v>
      </c>
      <c r="J19" s="11">
        <f t="shared" si="3"/>
        <v>0</v>
      </c>
      <c r="K19" s="116">
        <f t="shared" si="4"/>
        <v>0</v>
      </c>
      <c r="L19" s="117">
        <f t="shared" si="5"/>
        <v>0</v>
      </c>
      <c r="M19" s="11"/>
    </row>
    <row r="20" spans="1:13" ht="31.5">
      <c r="A20" s="402"/>
      <c r="B20" s="115" t="s">
        <v>243</v>
      </c>
      <c r="C20" s="112"/>
      <c r="D20" s="112"/>
      <c r="E20" s="112"/>
      <c r="F20" s="112"/>
      <c r="G20" s="11">
        <f t="shared" si="0"/>
        <v>0</v>
      </c>
      <c r="H20" s="11">
        <f t="shared" si="1"/>
        <v>0</v>
      </c>
      <c r="I20" s="11">
        <f t="shared" si="2"/>
        <v>0</v>
      </c>
      <c r="J20" s="11">
        <f t="shared" si="3"/>
        <v>0</v>
      </c>
      <c r="K20" s="116">
        <f t="shared" si="4"/>
        <v>0</v>
      </c>
      <c r="L20" s="117">
        <f t="shared" si="5"/>
        <v>0</v>
      </c>
      <c r="M20" s="11"/>
    </row>
    <row r="21" spans="1:13" ht="15.75">
      <c r="A21" s="402"/>
      <c r="B21" s="115"/>
      <c r="C21" s="112"/>
      <c r="D21" s="112"/>
      <c r="E21" s="112"/>
      <c r="F21" s="112"/>
      <c r="G21" s="11">
        <f t="shared" si="0"/>
        <v>0</v>
      </c>
      <c r="H21" s="11">
        <f t="shared" si="1"/>
        <v>0</v>
      </c>
      <c r="I21" s="11">
        <f t="shared" si="2"/>
        <v>0</v>
      </c>
      <c r="J21" s="11">
        <f t="shared" si="3"/>
        <v>0</v>
      </c>
      <c r="K21" s="116">
        <f t="shared" si="4"/>
        <v>0</v>
      </c>
      <c r="L21" s="117">
        <f t="shared" si="5"/>
        <v>0</v>
      </c>
      <c r="M21" s="11"/>
    </row>
    <row r="22" spans="1:13" ht="30.75">
      <c r="A22" s="402"/>
      <c r="B22" s="113" t="s">
        <v>244</v>
      </c>
      <c r="C22" s="112"/>
      <c r="D22" s="112"/>
      <c r="E22" s="112"/>
      <c r="F22" s="112">
        <v>1</v>
      </c>
      <c r="G22" s="11">
        <f t="shared" si="0"/>
        <v>0</v>
      </c>
      <c r="H22" s="11">
        <f t="shared" si="1"/>
        <v>0</v>
      </c>
      <c r="I22" s="11">
        <f t="shared" si="2"/>
        <v>0</v>
      </c>
      <c r="J22" s="11">
        <f t="shared" si="3"/>
        <v>0</v>
      </c>
      <c r="K22" s="116">
        <f t="shared" si="4"/>
        <v>0</v>
      </c>
      <c r="L22" s="117">
        <f t="shared" si="5"/>
        <v>0</v>
      </c>
      <c r="M22" s="11">
        <v>1</v>
      </c>
    </row>
    <row r="23" spans="1:13" ht="30.75">
      <c r="A23" s="402"/>
      <c r="B23" s="113" t="s">
        <v>245</v>
      </c>
      <c r="C23" s="114">
        <f>SUM(C8:C22)</f>
        <v>29</v>
      </c>
      <c r="D23" s="114">
        <f>SUM(D8:D22)</f>
        <v>29</v>
      </c>
      <c r="E23" s="114">
        <f>SUM(E8:E22)</f>
        <v>29</v>
      </c>
      <c r="F23" s="114">
        <f>SUM(F8:F22)</f>
        <v>28</v>
      </c>
      <c r="G23" s="11">
        <f t="shared" si="0"/>
        <v>0</v>
      </c>
      <c r="H23" s="11">
        <f t="shared" si="1"/>
        <v>0</v>
      </c>
      <c r="I23" s="11">
        <f t="shared" si="2"/>
        <v>0</v>
      </c>
      <c r="J23" s="11">
        <f t="shared" si="3"/>
        <v>0</v>
      </c>
      <c r="K23" s="116">
        <f t="shared" si="4"/>
        <v>0</v>
      </c>
      <c r="L23" s="117">
        <f t="shared" si="5"/>
        <v>0</v>
      </c>
      <c r="M23" s="11"/>
    </row>
    <row r="24" spans="1:13" ht="15.75">
      <c r="A24" s="403"/>
      <c r="B24" s="118" t="s">
        <v>246</v>
      </c>
      <c r="C24" s="114">
        <v>6</v>
      </c>
      <c r="D24" s="114">
        <v>6</v>
      </c>
      <c r="E24" s="114">
        <v>6</v>
      </c>
      <c r="F24" s="114">
        <v>2</v>
      </c>
      <c r="G24" s="11">
        <f t="shared" si="0"/>
        <v>0</v>
      </c>
      <c r="H24" s="11">
        <f t="shared" si="1"/>
        <v>0</v>
      </c>
      <c r="I24" s="11">
        <f t="shared" si="2"/>
        <v>0</v>
      </c>
      <c r="J24" s="11">
        <f t="shared" si="3"/>
        <v>0</v>
      </c>
      <c r="K24" s="116">
        <f t="shared" si="4"/>
        <v>0</v>
      </c>
      <c r="L24" s="117">
        <f t="shared" si="5"/>
        <v>0</v>
      </c>
      <c r="M24" s="11"/>
    </row>
    <row r="25" spans="1:13" ht="15.75">
      <c r="A25" s="403"/>
      <c r="B25" s="118"/>
      <c r="C25" s="114"/>
      <c r="D25" s="114"/>
      <c r="E25" s="114"/>
      <c r="F25" s="114"/>
      <c r="G25" s="11">
        <f t="shared" si="0"/>
        <v>0</v>
      </c>
      <c r="H25" s="11">
        <f t="shared" si="1"/>
        <v>0</v>
      </c>
      <c r="I25" s="11">
        <f t="shared" si="2"/>
        <v>0</v>
      </c>
      <c r="J25" s="11">
        <f t="shared" si="3"/>
        <v>0</v>
      </c>
      <c r="K25" s="116">
        <f t="shared" si="4"/>
        <v>0</v>
      </c>
      <c r="L25" s="117">
        <f t="shared" si="5"/>
        <v>0</v>
      </c>
      <c r="M25" s="11"/>
    </row>
    <row r="26" spans="1:13" ht="15.75">
      <c r="A26" s="403"/>
      <c r="B26" s="118"/>
      <c r="C26" s="114"/>
      <c r="D26" s="114"/>
      <c r="E26" s="114"/>
      <c r="F26" s="114"/>
      <c r="G26" s="11">
        <f t="shared" si="0"/>
        <v>0</v>
      </c>
      <c r="H26" s="11">
        <f t="shared" si="1"/>
        <v>0</v>
      </c>
      <c r="I26" s="11">
        <f t="shared" si="2"/>
        <v>0</v>
      </c>
      <c r="J26" s="11">
        <f t="shared" si="3"/>
        <v>0</v>
      </c>
      <c r="K26" s="116">
        <f t="shared" si="4"/>
        <v>0</v>
      </c>
      <c r="L26" s="117">
        <f t="shared" si="5"/>
        <v>0</v>
      </c>
      <c r="M26" s="11"/>
    </row>
    <row r="27" spans="1:13" ht="15.75">
      <c r="A27" s="403"/>
      <c r="B27" s="118"/>
      <c r="C27" s="114"/>
      <c r="D27" s="114"/>
      <c r="E27" s="114"/>
      <c r="F27" s="114"/>
      <c r="G27" s="11">
        <f t="shared" si="0"/>
        <v>0</v>
      </c>
      <c r="H27" s="11">
        <f t="shared" si="1"/>
        <v>0</v>
      </c>
      <c r="I27" s="11">
        <f t="shared" si="2"/>
        <v>0</v>
      </c>
      <c r="J27" s="11">
        <f t="shared" si="3"/>
        <v>0</v>
      </c>
      <c r="K27" s="116">
        <f t="shared" si="4"/>
        <v>0</v>
      </c>
      <c r="L27" s="117">
        <f t="shared" si="5"/>
        <v>0</v>
      </c>
      <c r="M27" s="11"/>
    </row>
    <row r="28" spans="1:13" ht="15.75">
      <c r="A28" s="403"/>
      <c r="B28" s="113" t="s">
        <v>212</v>
      </c>
      <c r="C28" s="114">
        <f>C23+C24</f>
        <v>35</v>
      </c>
      <c r="D28" s="114">
        <f>D23+D24</f>
        <v>35</v>
      </c>
      <c r="E28" s="114">
        <f>E23+E24</f>
        <v>35</v>
      </c>
      <c r="F28" s="114">
        <f>F23+F24</f>
        <v>30</v>
      </c>
      <c r="G28" s="11">
        <f t="shared" si="0"/>
        <v>0</v>
      </c>
      <c r="H28" s="11">
        <f t="shared" si="1"/>
        <v>0</v>
      </c>
      <c r="I28" s="11">
        <f t="shared" si="2"/>
        <v>0</v>
      </c>
      <c r="J28" s="11">
        <f t="shared" si="3"/>
        <v>0</v>
      </c>
      <c r="K28" s="116">
        <f t="shared" si="4"/>
        <v>0</v>
      </c>
      <c r="L28" s="117">
        <f t="shared" si="5"/>
        <v>0</v>
      </c>
      <c r="M28" s="11"/>
    </row>
  </sheetData>
  <sheetProtection/>
  <mergeCells count="11">
    <mergeCell ref="A8:A23"/>
    <mergeCell ref="A24:A28"/>
    <mergeCell ref="K5:K7"/>
    <mergeCell ref="L5:L7"/>
    <mergeCell ref="G5:J6"/>
    <mergeCell ref="A1:M1"/>
    <mergeCell ref="A4:B6"/>
    <mergeCell ref="C4:F4"/>
    <mergeCell ref="C5:F5"/>
    <mergeCell ref="M5:M7"/>
    <mergeCell ref="G4:M4"/>
  </mergeCells>
  <dataValidations count="1">
    <dataValidation type="list" allowBlank="1" showInputMessage="1" showErrorMessage="1" sqref="G4:M4">
      <formula1>$R$1:$BG$1</formula1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BE46"/>
  <sheetViews>
    <sheetView view="pageBreakPreview" zoomScale="60" zoomScalePageLayoutView="0" workbookViewId="0" topLeftCell="A1">
      <pane xSplit="2" ySplit="4" topLeftCell="C2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6" sqref="B6:C45"/>
    </sheetView>
  </sheetViews>
  <sheetFormatPr defaultColWidth="9.140625" defaultRowHeight="12.75"/>
  <cols>
    <col min="1" max="1" width="9.00390625" style="137" customWidth="1"/>
    <col min="2" max="2" width="22.28125" style="137" customWidth="1"/>
    <col min="3" max="3" width="8.8515625" style="179" customWidth="1"/>
    <col min="4" max="54" width="4.140625" style="137" customWidth="1"/>
    <col min="55" max="57" width="4.57421875" style="137" customWidth="1"/>
    <col min="58" max="16384" width="9.140625" style="137" customWidth="1"/>
  </cols>
  <sheetData>
    <row r="1" ht="12.75">
      <c r="D1" s="137">
        <f>D:S</f>
        <v>0</v>
      </c>
    </row>
    <row r="2" spans="1:57" ht="13.5" thickBot="1">
      <c r="A2" s="407" t="s">
        <v>319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7"/>
      <c r="AP2" s="407"/>
      <c r="AQ2" s="407"/>
      <c r="AR2" s="407"/>
      <c r="AS2" s="407"/>
      <c r="AT2" s="407"/>
      <c r="AU2" s="407"/>
      <c r="AV2" s="407"/>
      <c r="AW2" s="407"/>
      <c r="AX2" s="407"/>
      <c r="AY2" s="407"/>
      <c r="AZ2" s="407"/>
      <c r="BA2" s="407"/>
      <c r="BB2" s="407"/>
      <c r="BC2" s="407"/>
      <c r="BD2" s="407"/>
      <c r="BE2" s="407"/>
    </row>
    <row r="3" spans="1:57" ht="101.25" customHeight="1">
      <c r="A3" s="413" t="s">
        <v>175</v>
      </c>
      <c r="B3" s="408" t="s">
        <v>254</v>
      </c>
      <c r="C3" s="415" t="s">
        <v>295</v>
      </c>
      <c r="D3" s="410" t="s">
        <v>272</v>
      </c>
      <c r="E3" s="411"/>
      <c r="F3" s="412"/>
      <c r="G3" s="410" t="s">
        <v>258</v>
      </c>
      <c r="H3" s="411"/>
      <c r="I3" s="412"/>
      <c r="J3" s="410" t="s">
        <v>259</v>
      </c>
      <c r="K3" s="411"/>
      <c r="L3" s="412"/>
      <c r="M3" s="410" t="s">
        <v>260</v>
      </c>
      <c r="N3" s="411"/>
      <c r="O3" s="412"/>
      <c r="P3" s="410" t="s">
        <v>261</v>
      </c>
      <c r="Q3" s="411"/>
      <c r="R3" s="412"/>
      <c r="S3" s="410" t="s">
        <v>262</v>
      </c>
      <c r="T3" s="411"/>
      <c r="U3" s="412"/>
      <c r="V3" s="410" t="s">
        <v>268</v>
      </c>
      <c r="W3" s="411"/>
      <c r="X3" s="412"/>
      <c r="Y3" s="410" t="s">
        <v>269</v>
      </c>
      <c r="Z3" s="411"/>
      <c r="AA3" s="412"/>
      <c r="AB3" s="410" t="s">
        <v>270</v>
      </c>
      <c r="AC3" s="411"/>
      <c r="AD3" s="412"/>
      <c r="AE3" s="410" t="s">
        <v>273</v>
      </c>
      <c r="AF3" s="411"/>
      <c r="AG3" s="412"/>
      <c r="AH3" s="410" t="s">
        <v>274</v>
      </c>
      <c r="AI3" s="411"/>
      <c r="AJ3" s="412"/>
      <c r="AK3" s="410" t="s">
        <v>275</v>
      </c>
      <c r="AL3" s="411"/>
      <c r="AM3" s="412"/>
      <c r="AN3" s="410" t="s">
        <v>276</v>
      </c>
      <c r="AO3" s="411"/>
      <c r="AP3" s="412"/>
      <c r="AQ3" s="410" t="s">
        <v>277</v>
      </c>
      <c r="AR3" s="411"/>
      <c r="AS3" s="412"/>
      <c r="AT3" s="410" t="s">
        <v>255</v>
      </c>
      <c r="AU3" s="411"/>
      <c r="AV3" s="412"/>
      <c r="AW3" s="410" t="s">
        <v>256</v>
      </c>
      <c r="AX3" s="411"/>
      <c r="AY3" s="412"/>
      <c r="AZ3" s="410" t="s">
        <v>257</v>
      </c>
      <c r="BA3" s="411"/>
      <c r="BB3" s="412"/>
      <c r="BC3" s="417" t="s">
        <v>279</v>
      </c>
      <c r="BD3" s="418"/>
      <c r="BE3" s="419"/>
    </row>
    <row r="4" spans="1:57" ht="35.25" customHeight="1">
      <c r="A4" s="414"/>
      <c r="B4" s="409"/>
      <c r="C4" s="416"/>
      <c r="D4" s="157" t="s">
        <v>320</v>
      </c>
      <c r="E4" s="138" t="s">
        <v>285</v>
      </c>
      <c r="F4" s="158" t="s">
        <v>11</v>
      </c>
      <c r="G4" s="157" t="s">
        <v>320</v>
      </c>
      <c r="H4" s="138" t="s">
        <v>285</v>
      </c>
      <c r="I4" s="158" t="s">
        <v>11</v>
      </c>
      <c r="J4" s="157" t="s">
        <v>320</v>
      </c>
      <c r="K4" s="138" t="s">
        <v>285</v>
      </c>
      <c r="L4" s="158" t="s">
        <v>11</v>
      </c>
      <c r="M4" s="157" t="s">
        <v>320</v>
      </c>
      <c r="N4" s="138" t="s">
        <v>285</v>
      </c>
      <c r="O4" s="158" t="s">
        <v>11</v>
      </c>
      <c r="P4" s="157" t="s">
        <v>320</v>
      </c>
      <c r="Q4" s="138" t="s">
        <v>285</v>
      </c>
      <c r="R4" s="158" t="s">
        <v>11</v>
      </c>
      <c r="S4" s="157" t="s">
        <v>320</v>
      </c>
      <c r="T4" s="138" t="s">
        <v>285</v>
      </c>
      <c r="U4" s="158" t="s">
        <v>11</v>
      </c>
      <c r="V4" s="157" t="s">
        <v>320</v>
      </c>
      <c r="W4" s="138" t="s">
        <v>285</v>
      </c>
      <c r="X4" s="158" t="s">
        <v>11</v>
      </c>
      <c r="Y4" s="157" t="s">
        <v>320</v>
      </c>
      <c r="Z4" s="138" t="s">
        <v>285</v>
      </c>
      <c r="AA4" s="158" t="s">
        <v>11</v>
      </c>
      <c r="AB4" s="157" t="s">
        <v>320</v>
      </c>
      <c r="AC4" s="138" t="s">
        <v>285</v>
      </c>
      <c r="AD4" s="158" t="s">
        <v>11</v>
      </c>
      <c r="AE4" s="157" t="s">
        <v>320</v>
      </c>
      <c r="AF4" s="138" t="s">
        <v>285</v>
      </c>
      <c r="AG4" s="158" t="s">
        <v>11</v>
      </c>
      <c r="AH4" s="157" t="s">
        <v>320</v>
      </c>
      <c r="AI4" s="138" t="s">
        <v>285</v>
      </c>
      <c r="AJ4" s="158" t="s">
        <v>11</v>
      </c>
      <c r="AK4" s="157" t="s">
        <v>320</v>
      </c>
      <c r="AL4" s="138" t="s">
        <v>285</v>
      </c>
      <c r="AM4" s="158" t="s">
        <v>11</v>
      </c>
      <c r="AN4" s="157" t="s">
        <v>320</v>
      </c>
      <c r="AO4" s="138" t="s">
        <v>285</v>
      </c>
      <c r="AP4" s="158" t="s">
        <v>11</v>
      </c>
      <c r="AQ4" s="157" t="s">
        <v>320</v>
      </c>
      <c r="AR4" s="138" t="s">
        <v>285</v>
      </c>
      <c r="AS4" s="158" t="s">
        <v>11</v>
      </c>
      <c r="AT4" s="157" t="s">
        <v>320</v>
      </c>
      <c r="AU4" s="138" t="s">
        <v>285</v>
      </c>
      <c r="AV4" s="158" t="s">
        <v>11</v>
      </c>
      <c r="AW4" s="157" t="s">
        <v>320</v>
      </c>
      <c r="AX4" s="138" t="s">
        <v>285</v>
      </c>
      <c r="AY4" s="158" t="s">
        <v>11</v>
      </c>
      <c r="AZ4" s="157" t="s">
        <v>320</v>
      </c>
      <c r="BA4" s="138" t="s">
        <v>285</v>
      </c>
      <c r="BB4" s="158" t="s">
        <v>11</v>
      </c>
      <c r="BC4" s="160" t="s">
        <v>320</v>
      </c>
      <c r="BD4" s="163" t="s">
        <v>285</v>
      </c>
      <c r="BE4" s="166" t="s">
        <v>11</v>
      </c>
    </row>
    <row r="5" spans="1:57" ht="12.75" hidden="1">
      <c r="A5" s="144" t="s">
        <v>321</v>
      </c>
      <c r="B5" s="172" t="s">
        <v>322</v>
      </c>
      <c r="C5" s="151" t="s">
        <v>323</v>
      </c>
      <c r="D5" s="173" t="s">
        <v>324</v>
      </c>
      <c r="E5" s="174" t="s">
        <v>325</v>
      </c>
      <c r="F5" s="142" t="s">
        <v>326</v>
      </c>
      <c r="G5" s="143" t="s">
        <v>327</v>
      </c>
      <c r="H5" s="145" t="s">
        <v>328</v>
      </c>
      <c r="I5" s="142" t="s">
        <v>329</v>
      </c>
      <c r="J5" s="143" t="s">
        <v>330</v>
      </c>
      <c r="K5" s="145" t="s">
        <v>331</v>
      </c>
      <c r="L5" s="142" t="s">
        <v>332</v>
      </c>
      <c r="M5" s="143" t="s">
        <v>333</v>
      </c>
      <c r="N5" s="145" t="s">
        <v>334</v>
      </c>
      <c r="O5" s="142" t="s">
        <v>335</v>
      </c>
      <c r="P5" s="143" t="s">
        <v>336</v>
      </c>
      <c r="Q5" s="145" t="s">
        <v>337</v>
      </c>
      <c r="R5" s="142" t="s">
        <v>338</v>
      </c>
      <c r="S5" s="143" t="s">
        <v>339</v>
      </c>
      <c r="T5" s="145" t="s">
        <v>340</v>
      </c>
      <c r="U5" s="142" t="s">
        <v>341</v>
      </c>
      <c r="V5" s="143" t="s">
        <v>342</v>
      </c>
      <c r="W5" s="145" t="s">
        <v>343</v>
      </c>
      <c r="X5" s="142" t="s">
        <v>344</v>
      </c>
      <c r="Y5" s="143" t="s">
        <v>345</v>
      </c>
      <c r="Z5" s="145" t="s">
        <v>346</v>
      </c>
      <c r="AA5" s="142" t="s">
        <v>347</v>
      </c>
      <c r="AB5" s="143" t="s">
        <v>348</v>
      </c>
      <c r="AC5" s="145" t="s">
        <v>349</v>
      </c>
      <c r="AD5" s="142" t="s">
        <v>350</v>
      </c>
      <c r="AE5" s="143" t="s">
        <v>351</v>
      </c>
      <c r="AF5" s="145" t="s">
        <v>352</v>
      </c>
      <c r="AG5" s="142" t="s">
        <v>353</v>
      </c>
      <c r="AH5" s="143" t="s">
        <v>354</v>
      </c>
      <c r="AI5" s="145" t="s">
        <v>355</v>
      </c>
      <c r="AJ5" s="142" t="s">
        <v>356</v>
      </c>
      <c r="AK5" s="143" t="s">
        <v>357</v>
      </c>
      <c r="AL5" s="145" t="s">
        <v>358</v>
      </c>
      <c r="AM5" s="142" t="s">
        <v>359</v>
      </c>
      <c r="AN5" s="143" t="s">
        <v>360</v>
      </c>
      <c r="AO5" s="145" t="s">
        <v>361</v>
      </c>
      <c r="AP5" s="142" t="s">
        <v>362</v>
      </c>
      <c r="AQ5" s="143" t="s">
        <v>363</v>
      </c>
      <c r="AR5" s="145" t="s">
        <v>364</v>
      </c>
      <c r="AS5" s="142" t="s">
        <v>365</v>
      </c>
      <c r="AT5" s="143" t="s">
        <v>366</v>
      </c>
      <c r="AU5" s="145" t="s">
        <v>367</v>
      </c>
      <c r="AV5" s="142" t="s">
        <v>368</v>
      </c>
      <c r="AW5" s="143" t="s">
        <v>369</v>
      </c>
      <c r="AX5" s="145" t="s">
        <v>370</v>
      </c>
      <c r="AY5" s="142" t="s">
        <v>371</v>
      </c>
      <c r="AZ5" s="143" t="s">
        <v>372</v>
      </c>
      <c r="BA5" s="145" t="s">
        <v>373</v>
      </c>
      <c r="BB5" s="142" t="s">
        <v>374</v>
      </c>
      <c r="BC5" s="175" t="s">
        <v>375</v>
      </c>
      <c r="BD5" s="176" t="s">
        <v>376</v>
      </c>
      <c r="BE5" s="177" t="s">
        <v>377</v>
      </c>
    </row>
    <row r="6" spans="1:57" ht="12.75">
      <c r="A6" s="148">
        <v>1</v>
      </c>
      <c r="B6" s="140" t="s">
        <v>265</v>
      </c>
      <c r="C6" s="178">
        <v>4436</v>
      </c>
      <c r="D6" s="167">
        <v>90</v>
      </c>
      <c r="E6" s="141">
        <v>3</v>
      </c>
      <c r="F6" s="146">
        <v>3</v>
      </c>
      <c r="G6" s="147"/>
      <c r="H6" s="139"/>
      <c r="I6" s="146"/>
      <c r="J6" s="147"/>
      <c r="K6" s="139"/>
      <c r="L6" s="146"/>
      <c r="M6" s="147"/>
      <c r="N6" s="139"/>
      <c r="O6" s="146"/>
      <c r="P6" s="147"/>
      <c r="Q6" s="139"/>
      <c r="R6" s="146"/>
      <c r="S6" s="147"/>
      <c r="T6" s="139"/>
      <c r="U6" s="146"/>
      <c r="V6" s="147"/>
      <c r="W6" s="139"/>
      <c r="X6" s="146"/>
      <c r="Y6" s="147"/>
      <c r="Z6" s="139"/>
      <c r="AA6" s="146"/>
      <c r="AB6" s="147"/>
      <c r="AC6" s="139"/>
      <c r="AD6" s="146"/>
      <c r="AE6" s="147"/>
      <c r="AF6" s="139"/>
      <c r="AG6" s="146"/>
      <c r="AH6" s="147"/>
      <c r="AI6" s="139"/>
      <c r="AJ6" s="146"/>
      <c r="AK6" s="147"/>
      <c r="AL6" s="139">
        <v>1</v>
      </c>
      <c r="AM6" s="146">
        <v>0</v>
      </c>
      <c r="AN6" s="147"/>
      <c r="AO6" s="139"/>
      <c r="AP6" s="146"/>
      <c r="AQ6" s="147"/>
      <c r="AR6" s="139"/>
      <c r="AS6" s="146"/>
      <c r="AT6" s="147"/>
      <c r="AU6" s="139"/>
      <c r="AV6" s="146"/>
      <c r="AW6" s="147"/>
      <c r="AX6" s="139"/>
      <c r="AY6" s="146"/>
      <c r="AZ6" s="147"/>
      <c r="BA6" s="139"/>
      <c r="BB6" s="146"/>
      <c r="BC6" s="161">
        <f>D6+G6+J6+M6+P6+S6+V6+Y6+AB6+AE6+AH6+AK6+AN6+AQ6+AT6+AW6+AZ6</f>
        <v>90</v>
      </c>
      <c r="BD6" s="164">
        <f>E6+H6+K6+N6+Q6+T6+W6+Z6+AC6+AF6+AI6+AL6+AO6+AR6+AU6+AX6+BA6</f>
        <v>4</v>
      </c>
      <c r="BE6" s="170">
        <f>F6+I6+L6+O6+R6+U6+X6+AA6+AD6+AG6+AJ6+AM6+AP6+AS6+AV6+AY6+BB6</f>
        <v>3</v>
      </c>
    </row>
    <row r="7" spans="1:57" ht="12.75">
      <c r="A7" s="148">
        <v>2</v>
      </c>
      <c r="B7" s="140" t="s">
        <v>296</v>
      </c>
      <c r="C7" s="178">
        <v>7103</v>
      </c>
      <c r="D7" s="167">
        <v>30</v>
      </c>
      <c r="E7" s="141">
        <v>1</v>
      </c>
      <c r="F7" s="146">
        <v>0</v>
      </c>
      <c r="G7" s="147"/>
      <c r="H7" s="139"/>
      <c r="I7" s="146"/>
      <c r="J7" s="147"/>
      <c r="K7" s="139"/>
      <c r="L7" s="146"/>
      <c r="M7" s="147"/>
      <c r="N7" s="139"/>
      <c r="O7" s="146"/>
      <c r="P7" s="147"/>
      <c r="Q7" s="139"/>
      <c r="R7" s="146"/>
      <c r="S7" s="147"/>
      <c r="T7" s="139"/>
      <c r="U7" s="146"/>
      <c r="V7" s="147"/>
      <c r="W7" s="139"/>
      <c r="X7" s="146"/>
      <c r="Y7" s="147"/>
      <c r="Z7" s="139"/>
      <c r="AA7" s="146"/>
      <c r="AB7" s="147"/>
      <c r="AC7" s="139"/>
      <c r="AD7" s="146"/>
      <c r="AE7" s="147"/>
      <c r="AF7" s="139">
        <v>1</v>
      </c>
      <c r="AG7" s="146">
        <v>1</v>
      </c>
      <c r="AH7" s="147"/>
      <c r="AI7" s="139">
        <v>0</v>
      </c>
      <c r="AJ7" s="146">
        <v>0</v>
      </c>
      <c r="AK7" s="147"/>
      <c r="AL7" s="139">
        <v>1</v>
      </c>
      <c r="AM7" s="146">
        <v>1</v>
      </c>
      <c r="AN7" s="147"/>
      <c r="AO7" s="139">
        <v>0</v>
      </c>
      <c r="AP7" s="146">
        <v>0</v>
      </c>
      <c r="AQ7" s="147"/>
      <c r="AR7" s="139">
        <v>0</v>
      </c>
      <c r="AS7" s="146">
        <v>0</v>
      </c>
      <c r="AT7" s="147"/>
      <c r="AU7" s="139">
        <v>1</v>
      </c>
      <c r="AV7" s="146">
        <v>1</v>
      </c>
      <c r="AW7" s="147"/>
      <c r="AX7" s="139">
        <v>1</v>
      </c>
      <c r="AY7" s="146">
        <v>1</v>
      </c>
      <c r="AZ7" s="147"/>
      <c r="BA7" s="139"/>
      <c r="BB7" s="146"/>
      <c r="BC7" s="161">
        <f aca="true" t="shared" si="0" ref="BC7:BC46">D7+G7+J7+M7+P7+S7+V7+Y7+AB7+AE7+AH7+AK7+AN7+AQ7+AT7+AW7+AZ7</f>
        <v>30</v>
      </c>
      <c r="BD7" s="164">
        <f aca="true" t="shared" si="1" ref="BD7:BD45">E7+H7+K7+N7+Q7+T7+W7+Z7+AC7+AF7+AI7+AL7+AO7+AR7+AU7+AX7+BA7</f>
        <v>5</v>
      </c>
      <c r="BE7" s="170">
        <f aca="true" t="shared" si="2" ref="BE7:BE45">F7+I7+L7+O7+R7+U7+X7+AA7+AD7+AG7+AJ7+AM7+AP7+AS7+AV7+AY7+BB7</f>
        <v>4</v>
      </c>
    </row>
    <row r="8" spans="1:57" ht="15.75">
      <c r="A8" s="148">
        <v>3</v>
      </c>
      <c r="B8" s="149" t="s">
        <v>297</v>
      </c>
      <c r="C8" s="180">
        <v>1119</v>
      </c>
      <c r="D8" s="168"/>
      <c r="E8" s="150"/>
      <c r="F8" s="146"/>
      <c r="G8" s="147"/>
      <c r="H8" s="139"/>
      <c r="I8" s="146"/>
      <c r="J8" s="147"/>
      <c r="K8" s="139"/>
      <c r="L8" s="146"/>
      <c r="M8" s="147"/>
      <c r="N8" s="139"/>
      <c r="O8" s="146"/>
      <c r="P8" s="147"/>
      <c r="Q8" s="139"/>
      <c r="R8" s="146"/>
      <c r="S8" s="147"/>
      <c r="T8" s="139"/>
      <c r="U8" s="146"/>
      <c r="V8" s="147"/>
      <c r="W8" s="139"/>
      <c r="X8" s="146"/>
      <c r="Y8" s="147"/>
      <c r="Z8" s="139"/>
      <c r="AA8" s="146"/>
      <c r="AB8" s="147"/>
      <c r="AC8" s="139"/>
      <c r="AD8" s="146"/>
      <c r="AE8" s="147"/>
      <c r="AF8" s="139">
        <v>1</v>
      </c>
      <c r="AG8" s="146">
        <v>0</v>
      </c>
      <c r="AH8" s="147"/>
      <c r="AI8" s="139">
        <v>1</v>
      </c>
      <c r="AJ8" s="146">
        <v>0</v>
      </c>
      <c r="AK8" s="147"/>
      <c r="AL8" s="139">
        <v>1</v>
      </c>
      <c r="AM8" s="146">
        <v>1</v>
      </c>
      <c r="AN8" s="147"/>
      <c r="AO8" s="139">
        <v>1</v>
      </c>
      <c r="AP8" s="146">
        <v>0</v>
      </c>
      <c r="AQ8" s="147"/>
      <c r="AR8" s="139">
        <v>1</v>
      </c>
      <c r="AS8" s="146">
        <v>1</v>
      </c>
      <c r="AT8" s="147"/>
      <c r="AU8" s="139">
        <v>0</v>
      </c>
      <c r="AV8" s="146">
        <v>0</v>
      </c>
      <c r="AW8" s="147"/>
      <c r="AX8" s="139"/>
      <c r="AY8" s="146"/>
      <c r="AZ8" s="147"/>
      <c r="BA8" s="139"/>
      <c r="BB8" s="146"/>
      <c r="BC8" s="161">
        <f t="shared" si="0"/>
        <v>0</v>
      </c>
      <c r="BD8" s="164">
        <f t="shared" si="1"/>
        <v>5</v>
      </c>
      <c r="BE8" s="170">
        <f t="shared" si="2"/>
        <v>2</v>
      </c>
    </row>
    <row r="9" spans="1:57" ht="15.75">
      <c r="A9" s="148">
        <v>4</v>
      </c>
      <c r="B9" s="149" t="s">
        <v>240</v>
      </c>
      <c r="C9" s="180">
        <v>2265</v>
      </c>
      <c r="D9" s="168"/>
      <c r="E9" s="150"/>
      <c r="F9" s="146"/>
      <c r="G9" s="147"/>
      <c r="H9" s="139"/>
      <c r="I9" s="146"/>
      <c r="J9" s="147"/>
      <c r="K9" s="139"/>
      <c r="L9" s="146"/>
      <c r="M9" s="147"/>
      <c r="N9" s="139"/>
      <c r="O9" s="146"/>
      <c r="P9" s="147"/>
      <c r="Q9" s="139"/>
      <c r="R9" s="146"/>
      <c r="S9" s="147"/>
      <c r="T9" s="139"/>
      <c r="U9" s="146"/>
      <c r="V9" s="147"/>
      <c r="W9" s="139"/>
      <c r="X9" s="146"/>
      <c r="Y9" s="147"/>
      <c r="Z9" s="139"/>
      <c r="AA9" s="146"/>
      <c r="AB9" s="147"/>
      <c r="AC9" s="139"/>
      <c r="AD9" s="146"/>
      <c r="AE9" s="147"/>
      <c r="AF9" s="139"/>
      <c r="AG9" s="146"/>
      <c r="AH9" s="147"/>
      <c r="AI9" s="139"/>
      <c r="AJ9" s="146"/>
      <c r="AK9" s="147"/>
      <c r="AL9" s="139"/>
      <c r="AM9" s="146"/>
      <c r="AN9" s="147"/>
      <c r="AO9" s="139"/>
      <c r="AP9" s="146"/>
      <c r="AQ9" s="147"/>
      <c r="AR9" s="139"/>
      <c r="AS9" s="146"/>
      <c r="AT9" s="147"/>
      <c r="AU9" s="139">
        <v>0</v>
      </c>
      <c r="AV9" s="146">
        <v>0</v>
      </c>
      <c r="AW9" s="147"/>
      <c r="AX9" s="139">
        <v>1</v>
      </c>
      <c r="AY9" s="146">
        <v>1</v>
      </c>
      <c r="AZ9" s="147"/>
      <c r="BA9" s="139">
        <v>0</v>
      </c>
      <c r="BB9" s="146">
        <v>0</v>
      </c>
      <c r="BC9" s="161">
        <f t="shared" si="0"/>
        <v>0</v>
      </c>
      <c r="BD9" s="164">
        <f t="shared" si="1"/>
        <v>1</v>
      </c>
      <c r="BE9" s="170">
        <f t="shared" si="2"/>
        <v>1</v>
      </c>
    </row>
    <row r="10" spans="1:57" ht="15.75">
      <c r="A10" s="148">
        <v>5</v>
      </c>
      <c r="B10" s="149" t="s">
        <v>266</v>
      </c>
      <c r="C10" s="180">
        <v>2403</v>
      </c>
      <c r="D10" s="168"/>
      <c r="E10" s="150"/>
      <c r="F10" s="146"/>
      <c r="G10" s="147"/>
      <c r="H10" s="139">
        <v>9</v>
      </c>
      <c r="I10" s="146">
        <v>9</v>
      </c>
      <c r="J10" s="147"/>
      <c r="K10" s="139">
        <v>4</v>
      </c>
      <c r="L10" s="146">
        <v>3</v>
      </c>
      <c r="M10" s="147"/>
      <c r="N10" s="139">
        <v>5</v>
      </c>
      <c r="O10" s="146">
        <v>4</v>
      </c>
      <c r="P10" s="147"/>
      <c r="Q10" s="139">
        <v>4</v>
      </c>
      <c r="R10" s="146">
        <v>4</v>
      </c>
      <c r="S10" s="147"/>
      <c r="T10" s="139">
        <v>4</v>
      </c>
      <c r="U10" s="146">
        <v>3</v>
      </c>
      <c r="V10" s="147"/>
      <c r="W10" s="139">
        <v>1</v>
      </c>
      <c r="X10" s="146">
        <v>1</v>
      </c>
      <c r="Y10" s="147"/>
      <c r="Z10" s="139">
        <v>1</v>
      </c>
      <c r="AA10" s="146">
        <v>1</v>
      </c>
      <c r="AB10" s="147"/>
      <c r="AC10" s="139">
        <v>1</v>
      </c>
      <c r="AD10" s="146">
        <v>1</v>
      </c>
      <c r="AE10" s="147"/>
      <c r="AF10" s="139"/>
      <c r="AG10" s="146"/>
      <c r="AH10" s="147"/>
      <c r="AI10" s="139"/>
      <c r="AJ10" s="146"/>
      <c r="AK10" s="147"/>
      <c r="AL10" s="139"/>
      <c r="AM10" s="146"/>
      <c r="AN10" s="147"/>
      <c r="AO10" s="139"/>
      <c r="AP10" s="146"/>
      <c r="AQ10" s="147"/>
      <c r="AR10" s="139"/>
      <c r="AS10" s="146"/>
      <c r="AT10" s="147"/>
      <c r="AU10" s="139"/>
      <c r="AV10" s="146"/>
      <c r="AW10" s="147"/>
      <c r="AX10" s="139"/>
      <c r="AY10" s="146"/>
      <c r="AZ10" s="147"/>
      <c r="BA10" s="139"/>
      <c r="BB10" s="146"/>
      <c r="BC10" s="161">
        <f t="shared" si="0"/>
        <v>0</v>
      </c>
      <c r="BD10" s="164">
        <f t="shared" si="1"/>
        <v>29</v>
      </c>
      <c r="BE10" s="170">
        <f t="shared" si="2"/>
        <v>26</v>
      </c>
    </row>
    <row r="11" spans="1:57" ht="15.75">
      <c r="A11" s="148">
        <v>6</v>
      </c>
      <c r="B11" s="149" t="s">
        <v>298</v>
      </c>
      <c r="C11" s="180">
        <v>1524</v>
      </c>
      <c r="D11" s="168"/>
      <c r="E11" s="150"/>
      <c r="F11" s="146"/>
      <c r="G11" s="147"/>
      <c r="H11" s="139">
        <v>1</v>
      </c>
      <c r="I11" s="146">
        <v>1</v>
      </c>
      <c r="J11" s="147"/>
      <c r="K11" s="139">
        <v>0</v>
      </c>
      <c r="L11" s="146">
        <v>0</v>
      </c>
      <c r="M11" s="147"/>
      <c r="N11" s="139">
        <v>1</v>
      </c>
      <c r="O11" s="146">
        <v>0</v>
      </c>
      <c r="P11" s="147"/>
      <c r="Q11" s="139">
        <v>0</v>
      </c>
      <c r="R11" s="146">
        <v>0</v>
      </c>
      <c r="S11" s="147"/>
      <c r="T11" s="139">
        <v>0</v>
      </c>
      <c r="U11" s="146">
        <v>0</v>
      </c>
      <c r="V11" s="147"/>
      <c r="W11" s="139">
        <v>0</v>
      </c>
      <c r="X11" s="146">
        <v>0</v>
      </c>
      <c r="Y11" s="147"/>
      <c r="Z11" s="139">
        <v>0</v>
      </c>
      <c r="AA11" s="146">
        <v>0</v>
      </c>
      <c r="AB11" s="147"/>
      <c r="AC11" s="139">
        <v>0</v>
      </c>
      <c r="AD11" s="146">
        <v>0</v>
      </c>
      <c r="AE11" s="147"/>
      <c r="AF11" s="139">
        <v>2</v>
      </c>
      <c r="AG11" s="146">
        <v>2</v>
      </c>
      <c r="AH11" s="147"/>
      <c r="AI11" s="139">
        <v>1</v>
      </c>
      <c r="AJ11" s="146">
        <v>0</v>
      </c>
      <c r="AK11" s="147"/>
      <c r="AL11" s="139">
        <v>2</v>
      </c>
      <c r="AM11" s="146">
        <v>2</v>
      </c>
      <c r="AN11" s="147"/>
      <c r="AO11" s="139">
        <v>1</v>
      </c>
      <c r="AP11" s="146">
        <v>1</v>
      </c>
      <c r="AQ11" s="147"/>
      <c r="AR11" s="139">
        <v>1</v>
      </c>
      <c r="AS11" s="146">
        <v>1</v>
      </c>
      <c r="AT11" s="147"/>
      <c r="AU11" s="139">
        <v>1</v>
      </c>
      <c r="AV11" s="146">
        <v>1</v>
      </c>
      <c r="AW11" s="147"/>
      <c r="AX11" s="139">
        <v>1</v>
      </c>
      <c r="AY11" s="146">
        <v>0</v>
      </c>
      <c r="AZ11" s="147"/>
      <c r="BA11" s="139">
        <v>1</v>
      </c>
      <c r="BB11" s="146">
        <v>1</v>
      </c>
      <c r="BC11" s="161">
        <f t="shared" si="0"/>
        <v>0</v>
      </c>
      <c r="BD11" s="164">
        <f t="shared" si="1"/>
        <v>12</v>
      </c>
      <c r="BE11" s="170">
        <f t="shared" si="2"/>
        <v>9</v>
      </c>
    </row>
    <row r="12" spans="1:57" ht="15.75">
      <c r="A12" s="148">
        <v>7</v>
      </c>
      <c r="B12" s="149" t="s">
        <v>233</v>
      </c>
      <c r="C12" s="180">
        <v>1386</v>
      </c>
      <c r="D12" s="168"/>
      <c r="E12" s="150"/>
      <c r="F12" s="146"/>
      <c r="G12" s="147"/>
      <c r="H12" s="139"/>
      <c r="I12" s="146"/>
      <c r="J12" s="147"/>
      <c r="K12" s="139"/>
      <c r="L12" s="146"/>
      <c r="M12" s="147"/>
      <c r="N12" s="139"/>
      <c r="O12" s="146"/>
      <c r="P12" s="147"/>
      <c r="Q12" s="139"/>
      <c r="R12" s="146"/>
      <c r="S12" s="147"/>
      <c r="T12" s="139"/>
      <c r="U12" s="146"/>
      <c r="V12" s="147"/>
      <c r="W12" s="139"/>
      <c r="X12" s="146"/>
      <c r="Y12" s="147"/>
      <c r="Z12" s="139"/>
      <c r="AA12" s="146"/>
      <c r="AB12" s="147"/>
      <c r="AC12" s="139"/>
      <c r="AD12" s="146"/>
      <c r="AE12" s="147"/>
      <c r="AF12" s="139">
        <v>2</v>
      </c>
      <c r="AG12" s="146">
        <v>2</v>
      </c>
      <c r="AH12" s="147"/>
      <c r="AI12" s="139">
        <v>0</v>
      </c>
      <c r="AJ12" s="146">
        <v>0</v>
      </c>
      <c r="AK12" s="147"/>
      <c r="AL12" s="139">
        <v>2</v>
      </c>
      <c r="AM12" s="146">
        <v>2</v>
      </c>
      <c r="AN12" s="147"/>
      <c r="AO12" s="139">
        <v>1</v>
      </c>
      <c r="AP12" s="146">
        <v>1</v>
      </c>
      <c r="AQ12" s="147"/>
      <c r="AR12" s="139">
        <v>1</v>
      </c>
      <c r="AS12" s="146">
        <v>0</v>
      </c>
      <c r="AT12" s="147"/>
      <c r="AU12" s="139">
        <v>1</v>
      </c>
      <c r="AV12" s="146">
        <v>1</v>
      </c>
      <c r="AW12" s="147"/>
      <c r="AX12" s="139"/>
      <c r="AY12" s="146"/>
      <c r="AZ12" s="147"/>
      <c r="BA12" s="139"/>
      <c r="BB12" s="146"/>
      <c r="BC12" s="161">
        <f t="shared" si="0"/>
        <v>0</v>
      </c>
      <c r="BD12" s="164">
        <f t="shared" si="1"/>
        <v>7</v>
      </c>
      <c r="BE12" s="170">
        <f>F12+I12+L12+O12+R12+U12+X12+AA12+AD12+AG12+AJ12+AM12+AP12+AS12+AV12+AY12+BB12</f>
        <v>6</v>
      </c>
    </row>
    <row r="13" spans="1:57" ht="15.75">
      <c r="A13" s="148">
        <v>8</v>
      </c>
      <c r="B13" s="149" t="s">
        <v>299</v>
      </c>
      <c r="C13" s="180">
        <v>1715</v>
      </c>
      <c r="D13" s="168"/>
      <c r="E13" s="150"/>
      <c r="F13" s="146"/>
      <c r="G13" s="147"/>
      <c r="H13" s="139"/>
      <c r="I13" s="146"/>
      <c r="J13" s="147"/>
      <c r="K13" s="139"/>
      <c r="L13" s="146"/>
      <c r="M13" s="147"/>
      <c r="N13" s="139"/>
      <c r="O13" s="146"/>
      <c r="P13" s="147"/>
      <c r="Q13" s="139"/>
      <c r="R13" s="146"/>
      <c r="S13" s="147"/>
      <c r="T13" s="139"/>
      <c r="U13" s="146"/>
      <c r="V13" s="147"/>
      <c r="W13" s="139"/>
      <c r="X13" s="146"/>
      <c r="Y13" s="147"/>
      <c r="Z13" s="139"/>
      <c r="AA13" s="146"/>
      <c r="AB13" s="147"/>
      <c r="AC13" s="139"/>
      <c r="AD13" s="146"/>
      <c r="AE13" s="147"/>
      <c r="AF13" s="139">
        <v>2</v>
      </c>
      <c r="AG13" s="146">
        <v>2</v>
      </c>
      <c r="AH13" s="147"/>
      <c r="AI13" s="139">
        <v>1</v>
      </c>
      <c r="AJ13" s="146">
        <v>1</v>
      </c>
      <c r="AK13" s="147"/>
      <c r="AL13" s="139">
        <v>2</v>
      </c>
      <c r="AM13" s="146">
        <v>2</v>
      </c>
      <c r="AN13" s="147"/>
      <c r="AO13" s="139">
        <v>1</v>
      </c>
      <c r="AP13" s="146">
        <v>1</v>
      </c>
      <c r="AQ13" s="147"/>
      <c r="AR13" s="139">
        <v>1</v>
      </c>
      <c r="AS13" s="146">
        <v>0</v>
      </c>
      <c r="AT13" s="147"/>
      <c r="AU13" s="139">
        <v>1</v>
      </c>
      <c r="AV13" s="146">
        <v>1</v>
      </c>
      <c r="AW13" s="147"/>
      <c r="AX13" s="139">
        <v>2</v>
      </c>
      <c r="AY13" s="146">
        <v>2</v>
      </c>
      <c r="AZ13" s="147"/>
      <c r="BA13" s="139">
        <v>0</v>
      </c>
      <c r="BB13" s="146">
        <v>0</v>
      </c>
      <c r="BC13" s="161">
        <f t="shared" si="0"/>
        <v>0</v>
      </c>
      <c r="BD13" s="164">
        <f t="shared" si="1"/>
        <v>10</v>
      </c>
      <c r="BE13" s="170">
        <f t="shared" si="2"/>
        <v>9</v>
      </c>
    </row>
    <row r="14" spans="1:57" ht="15.75">
      <c r="A14" s="148">
        <v>9</v>
      </c>
      <c r="B14" s="149" t="s">
        <v>232</v>
      </c>
      <c r="C14" s="180">
        <v>2353</v>
      </c>
      <c r="D14" s="168"/>
      <c r="E14" s="150"/>
      <c r="F14" s="146"/>
      <c r="G14" s="147"/>
      <c r="H14" s="139"/>
      <c r="I14" s="146"/>
      <c r="J14" s="147"/>
      <c r="K14" s="139"/>
      <c r="L14" s="146"/>
      <c r="M14" s="147"/>
      <c r="N14" s="139"/>
      <c r="O14" s="146"/>
      <c r="P14" s="147"/>
      <c r="Q14" s="139"/>
      <c r="R14" s="146"/>
      <c r="S14" s="147"/>
      <c r="T14" s="139"/>
      <c r="U14" s="146"/>
      <c r="V14" s="147"/>
      <c r="W14" s="139"/>
      <c r="X14" s="146"/>
      <c r="Y14" s="147"/>
      <c r="Z14" s="139"/>
      <c r="AA14" s="146"/>
      <c r="AB14" s="147"/>
      <c r="AC14" s="139"/>
      <c r="AD14" s="146"/>
      <c r="AE14" s="147"/>
      <c r="AF14" s="139"/>
      <c r="AG14" s="146"/>
      <c r="AH14" s="147"/>
      <c r="AI14" s="139"/>
      <c r="AJ14" s="146"/>
      <c r="AK14" s="147"/>
      <c r="AL14" s="139"/>
      <c r="AM14" s="146"/>
      <c r="AN14" s="147"/>
      <c r="AO14" s="139"/>
      <c r="AP14" s="146"/>
      <c r="AQ14" s="147"/>
      <c r="AR14" s="139"/>
      <c r="AS14" s="146"/>
      <c r="AT14" s="147"/>
      <c r="AU14" s="139"/>
      <c r="AV14" s="146"/>
      <c r="AW14" s="147"/>
      <c r="AX14" s="139"/>
      <c r="AY14" s="146"/>
      <c r="AZ14" s="147"/>
      <c r="BA14" s="139"/>
      <c r="BB14" s="146"/>
      <c r="BC14" s="161">
        <f t="shared" si="0"/>
        <v>0</v>
      </c>
      <c r="BD14" s="164">
        <f t="shared" si="1"/>
        <v>0</v>
      </c>
      <c r="BE14" s="170">
        <f t="shared" si="2"/>
        <v>0</v>
      </c>
    </row>
    <row r="15" spans="1:57" ht="15.75">
      <c r="A15" s="148">
        <v>10</v>
      </c>
      <c r="B15" s="149" t="s">
        <v>300</v>
      </c>
      <c r="C15" s="180">
        <v>1245</v>
      </c>
      <c r="D15" s="168"/>
      <c r="E15" s="150"/>
      <c r="F15" s="146"/>
      <c r="G15" s="147"/>
      <c r="H15" s="139">
        <v>0</v>
      </c>
      <c r="I15" s="146">
        <v>0</v>
      </c>
      <c r="J15" s="147"/>
      <c r="K15" s="139">
        <v>0</v>
      </c>
      <c r="L15" s="146">
        <v>0</v>
      </c>
      <c r="M15" s="147"/>
      <c r="N15" s="139">
        <v>0</v>
      </c>
      <c r="O15" s="146">
        <v>0</v>
      </c>
      <c r="P15" s="147"/>
      <c r="Q15" s="139">
        <v>0</v>
      </c>
      <c r="R15" s="146">
        <v>0</v>
      </c>
      <c r="S15" s="147"/>
      <c r="T15" s="139">
        <v>0</v>
      </c>
      <c r="U15" s="146">
        <v>0</v>
      </c>
      <c r="V15" s="147"/>
      <c r="W15" s="139"/>
      <c r="X15" s="146"/>
      <c r="Y15" s="147"/>
      <c r="Z15" s="139"/>
      <c r="AA15" s="146"/>
      <c r="AB15" s="147"/>
      <c r="AC15" s="139"/>
      <c r="AD15" s="146"/>
      <c r="AE15" s="147"/>
      <c r="AF15" s="139">
        <v>1</v>
      </c>
      <c r="AG15" s="146">
        <v>1</v>
      </c>
      <c r="AH15" s="147"/>
      <c r="AI15" s="139">
        <v>1</v>
      </c>
      <c r="AJ15" s="146">
        <v>1</v>
      </c>
      <c r="AK15" s="147"/>
      <c r="AL15" s="139">
        <v>1</v>
      </c>
      <c r="AM15" s="146">
        <v>1</v>
      </c>
      <c r="AN15" s="147"/>
      <c r="AO15" s="139">
        <v>1</v>
      </c>
      <c r="AP15" s="146">
        <v>0</v>
      </c>
      <c r="AQ15" s="147"/>
      <c r="AR15" s="139">
        <v>1</v>
      </c>
      <c r="AS15" s="146">
        <v>1</v>
      </c>
      <c r="AT15" s="147"/>
      <c r="AU15" s="139">
        <v>0</v>
      </c>
      <c r="AV15" s="146">
        <v>0</v>
      </c>
      <c r="AW15" s="147"/>
      <c r="AX15" s="139">
        <v>1</v>
      </c>
      <c r="AY15" s="146">
        <v>1</v>
      </c>
      <c r="AZ15" s="147"/>
      <c r="BA15" s="139">
        <v>0</v>
      </c>
      <c r="BB15" s="146">
        <v>0</v>
      </c>
      <c r="BC15" s="161">
        <f t="shared" si="0"/>
        <v>0</v>
      </c>
      <c r="BD15" s="164">
        <f t="shared" si="1"/>
        <v>6</v>
      </c>
      <c r="BE15" s="170">
        <f t="shared" si="2"/>
        <v>5</v>
      </c>
    </row>
    <row r="16" spans="1:57" ht="15.75">
      <c r="A16" s="148">
        <v>11</v>
      </c>
      <c r="B16" s="149" t="s">
        <v>231</v>
      </c>
      <c r="C16" s="180">
        <v>2143</v>
      </c>
      <c r="D16" s="168"/>
      <c r="E16" s="150"/>
      <c r="F16" s="146"/>
      <c r="G16" s="147"/>
      <c r="H16" s="139"/>
      <c r="I16" s="146"/>
      <c r="J16" s="147"/>
      <c r="K16" s="139"/>
      <c r="L16" s="146"/>
      <c r="M16" s="147"/>
      <c r="N16" s="139"/>
      <c r="O16" s="146"/>
      <c r="P16" s="147"/>
      <c r="Q16" s="139"/>
      <c r="R16" s="146"/>
      <c r="S16" s="147"/>
      <c r="T16" s="139"/>
      <c r="U16" s="146"/>
      <c r="V16" s="147"/>
      <c r="W16" s="139"/>
      <c r="X16" s="146"/>
      <c r="Y16" s="147"/>
      <c r="Z16" s="139"/>
      <c r="AA16" s="146"/>
      <c r="AB16" s="147"/>
      <c r="AC16" s="139"/>
      <c r="AD16" s="146"/>
      <c r="AE16" s="147"/>
      <c r="AF16" s="139">
        <v>2</v>
      </c>
      <c r="AG16" s="146">
        <v>2</v>
      </c>
      <c r="AH16" s="147"/>
      <c r="AI16" s="139">
        <v>1</v>
      </c>
      <c r="AJ16" s="146">
        <v>0</v>
      </c>
      <c r="AK16" s="147"/>
      <c r="AL16" s="139">
        <v>2</v>
      </c>
      <c r="AM16" s="146">
        <v>2</v>
      </c>
      <c r="AN16" s="147"/>
      <c r="AO16" s="139">
        <v>1</v>
      </c>
      <c r="AP16" s="146">
        <v>1</v>
      </c>
      <c r="AQ16" s="147"/>
      <c r="AR16" s="139">
        <v>1</v>
      </c>
      <c r="AS16" s="146">
        <v>1</v>
      </c>
      <c r="AT16" s="147"/>
      <c r="AU16" s="139">
        <v>1</v>
      </c>
      <c r="AV16" s="146">
        <v>1</v>
      </c>
      <c r="AW16" s="147"/>
      <c r="AX16" s="139"/>
      <c r="AY16" s="146"/>
      <c r="AZ16" s="147"/>
      <c r="BA16" s="139"/>
      <c r="BB16" s="146"/>
      <c r="BC16" s="161">
        <f t="shared" si="0"/>
        <v>0</v>
      </c>
      <c r="BD16" s="164">
        <f t="shared" si="1"/>
        <v>8</v>
      </c>
      <c r="BE16" s="170">
        <f t="shared" si="2"/>
        <v>7</v>
      </c>
    </row>
    <row r="17" spans="1:57" ht="15.75">
      <c r="A17" s="148">
        <v>12</v>
      </c>
      <c r="B17" s="149" t="s">
        <v>301</v>
      </c>
      <c r="C17" s="180">
        <v>1283</v>
      </c>
      <c r="D17" s="168"/>
      <c r="E17" s="150"/>
      <c r="F17" s="146"/>
      <c r="G17" s="147"/>
      <c r="H17" s="139"/>
      <c r="I17" s="146"/>
      <c r="J17" s="147"/>
      <c r="K17" s="139"/>
      <c r="L17" s="146"/>
      <c r="M17" s="147"/>
      <c r="N17" s="139"/>
      <c r="O17" s="146"/>
      <c r="P17" s="147"/>
      <c r="Q17" s="139"/>
      <c r="R17" s="146"/>
      <c r="S17" s="147"/>
      <c r="T17" s="139"/>
      <c r="U17" s="146"/>
      <c r="V17" s="147"/>
      <c r="W17" s="139"/>
      <c r="X17" s="146"/>
      <c r="Y17" s="147"/>
      <c r="Z17" s="139"/>
      <c r="AA17" s="146"/>
      <c r="AB17" s="147"/>
      <c r="AC17" s="139"/>
      <c r="AD17" s="146"/>
      <c r="AE17" s="147"/>
      <c r="AF17" s="139"/>
      <c r="AG17" s="146"/>
      <c r="AH17" s="147"/>
      <c r="AI17" s="139"/>
      <c r="AJ17" s="146"/>
      <c r="AK17" s="147"/>
      <c r="AL17" s="139"/>
      <c r="AM17" s="146"/>
      <c r="AN17" s="147"/>
      <c r="AO17" s="139"/>
      <c r="AP17" s="146"/>
      <c r="AQ17" s="147"/>
      <c r="AR17" s="139"/>
      <c r="AS17" s="146"/>
      <c r="AT17" s="147">
        <v>35</v>
      </c>
      <c r="AU17" s="139">
        <v>2</v>
      </c>
      <c r="AV17" s="146">
        <v>2</v>
      </c>
      <c r="AW17" s="147">
        <v>42</v>
      </c>
      <c r="AX17" s="139">
        <v>3</v>
      </c>
      <c r="AY17" s="146">
        <v>3</v>
      </c>
      <c r="AZ17" s="147">
        <v>22</v>
      </c>
      <c r="BA17" s="139">
        <v>0</v>
      </c>
      <c r="BB17" s="146">
        <v>0</v>
      </c>
      <c r="BC17" s="161">
        <f t="shared" si="0"/>
        <v>99</v>
      </c>
      <c r="BD17" s="164">
        <f t="shared" si="1"/>
        <v>5</v>
      </c>
      <c r="BE17" s="170">
        <f t="shared" si="2"/>
        <v>5</v>
      </c>
    </row>
    <row r="18" spans="1:57" ht="15.75">
      <c r="A18" s="148">
        <v>13</v>
      </c>
      <c r="B18" s="149" t="s">
        <v>239</v>
      </c>
      <c r="C18" s="180">
        <v>1822</v>
      </c>
      <c r="D18" s="168"/>
      <c r="E18" s="150"/>
      <c r="F18" s="146"/>
      <c r="G18" s="147"/>
      <c r="H18" s="139"/>
      <c r="I18" s="146"/>
      <c r="J18" s="147"/>
      <c r="K18" s="139"/>
      <c r="L18" s="146"/>
      <c r="M18" s="147"/>
      <c r="N18" s="139"/>
      <c r="O18" s="146"/>
      <c r="P18" s="147"/>
      <c r="Q18" s="139"/>
      <c r="R18" s="146"/>
      <c r="S18" s="147"/>
      <c r="T18" s="139"/>
      <c r="U18" s="146"/>
      <c r="V18" s="147"/>
      <c r="W18" s="139"/>
      <c r="X18" s="146"/>
      <c r="Y18" s="147"/>
      <c r="Z18" s="139"/>
      <c r="AA18" s="146"/>
      <c r="AB18" s="147"/>
      <c r="AC18" s="139"/>
      <c r="AD18" s="146"/>
      <c r="AE18" s="147"/>
      <c r="AF18" s="139">
        <v>1</v>
      </c>
      <c r="AG18" s="146">
        <v>1</v>
      </c>
      <c r="AH18" s="147"/>
      <c r="AI18" s="139">
        <v>0</v>
      </c>
      <c r="AJ18" s="146">
        <v>0</v>
      </c>
      <c r="AK18" s="147"/>
      <c r="AL18" s="139">
        <v>1</v>
      </c>
      <c r="AM18" s="146">
        <v>1</v>
      </c>
      <c r="AN18" s="147"/>
      <c r="AO18" s="139">
        <v>0</v>
      </c>
      <c r="AP18" s="146">
        <v>0</v>
      </c>
      <c r="AQ18" s="147"/>
      <c r="AR18" s="139">
        <v>0</v>
      </c>
      <c r="AS18" s="146">
        <v>0</v>
      </c>
      <c r="AT18" s="147"/>
      <c r="AU18" s="139">
        <v>0</v>
      </c>
      <c r="AV18" s="146">
        <v>0</v>
      </c>
      <c r="AW18" s="147"/>
      <c r="AX18" s="139"/>
      <c r="AY18" s="146"/>
      <c r="AZ18" s="147"/>
      <c r="BA18" s="139"/>
      <c r="BB18" s="146"/>
      <c r="BC18" s="161">
        <f t="shared" si="0"/>
        <v>0</v>
      </c>
      <c r="BD18" s="164">
        <f t="shared" si="1"/>
        <v>2</v>
      </c>
      <c r="BE18" s="170">
        <f t="shared" si="2"/>
        <v>2</v>
      </c>
    </row>
    <row r="19" spans="1:57" ht="15.75">
      <c r="A19" s="148">
        <v>14</v>
      </c>
      <c r="B19" s="149" t="s">
        <v>234</v>
      </c>
      <c r="C19" s="180">
        <v>2510</v>
      </c>
      <c r="D19" s="168"/>
      <c r="E19" s="150"/>
      <c r="F19" s="146"/>
      <c r="G19" s="147"/>
      <c r="H19" s="139"/>
      <c r="I19" s="146"/>
      <c r="J19" s="147"/>
      <c r="K19" s="139"/>
      <c r="L19" s="146"/>
      <c r="M19" s="147"/>
      <c r="N19" s="139"/>
      <c r="O19" s="146"/>
      <c r="P19" s="147"/>
      <c r="Q19" s="139"/>
      <c r="R19" s="146"/>
      <c r="S19" s="147"/>
      <c r="T19" s="139"/>
      <c r="U19" s="146"/>
      <c r="V19" s="147"/>
      <c r="W19" s="139"/>
      <c r="X19" s="146"/>
      <c r="Y19" s="147"/>
      <c r="Z19" s="139"/>
      <c r="AA19" s="146"/>
      <c r="AB19" s="147"/>
      <c r="AC19" s="139"/>
      <c r="AD19" s="146"/>
      <c r="AE19" s="147"/>
      <c r="AF19" s="139">
        <v>1</v>
      </c>
      <c r="AG19" s="146">
        <v>1</v>
      </c>
      <c r="AH19" s="147"/>
      <c r="AI19" s="139">
        <v>0</v>
      </c>
      <c r="AJ19" s="146">
        <v>0</v>
      </c>
      <c r="AK19" s="147"/>
      <c r="AL19" s="139">
        <v>1</v>
      </c>
      <c r="AM19" s="146">
        <v>1</v>
      </c>
      <c r="AN19" s="147"/>
      <c r="AO19" s="139">
        <v>1</v>
      </c>
      <c r="AP19" s="146">
        <v>1</v>
      </c>
      <c r="AQ19" s="147"/>
      <c r="AR19" s="139">
        <v>1</v>
      </c>
      <c r="AS19" s="146">
        <v>1</v>
      </c>
      <c r="AT19" s="147"/>
      <c r="AU19" s="139">
        <v>1</v>
      </c>
      <c r="AV19" s="146">
        <v>1</v>
      </c>
      <c r="AW19" s="147"/>
      <c r="AX19" s="139"/>
      <c r="AY19" s="146"/>
      <c r="AZ19" s="147"/>
      <c r="BA19" s="139"/>
      <c r="BB19" s="146"/>
      <c r="BC19" s="161">
        <f t="shared" si="0"/>
        <v>0</v>
      </c>
      <c r="BD19" s="164">
        <f t="shared" si="1"/>
        <v>5</v>
      </c>
      <c r="BE19" s="170">
        <f t="shared" si="2"/>
        <v>5</v>
      </c>
    </row>
    <row r="20" spans="1:57" ht="15.75">
      <c r="A20" s="148">
        <v>15</v>
      </c>
      <c r="B20" s="149" t="s">
        <v>302</v>
      </c>
      <c r="C20" s="180">
        <v>7102</v>
      </c>
      <c r="D20" s="168"/>
      <c r="E20" s="150"/>
      <c r="F20" s="146"/>
      <c r="G20" s="147"/>
      <c r="H20" s="139"/>
      <c r="I20" s="146"/>
      <c r="J20" s="147"/>
      <c r="K20" s="139"/>
      <c r="L20" s="146"/>
      <c r="M20" s="147"/>
      <c r="N20" s="139"/>
      <c r="O20" s="146"/>
      <c r="P20" s="147"/>
      <c r="Q20" s="139"/>
      <c r="R20" s="146"/>
      <c r="S20" s="147"/>
      <c r="T20" s="139"/>
      <c r="U20" s="146"/>
      <c r="V20" s="147"/>
      <c r="W20" s="139"/>
      <c r="X20" s="146"/>
      <c r="Y20" s="147"/>
      <c r="Z20" s="139"/>
      <c r="AA20" s="146"/>
      <c r="AB20" s="147"/>
      <c r="AC20" s="139"/>
      <c r="AD20" s="146"/>
      <c r="AE20" s="147"/>
      <c r="AF20" s="139">
        <v>0</v>
      </c>
      <c r="AG20" s="146">
        <v>0</v>
      </c>
      <c r="AH20" s="147"/>
      <c r="AI20" s="139">
        <v>0</v>
      </c>
      <c r="AJ20" s="146">
        <v>0</v>
      </c>
      <c r="AK20" s="147"/>
      <c r="AL20" s="139">
        <v>1</v>
      </c>
      <c r="AM20" s="146">
        <v>1</v>
      </c>
      <c r="AN20" s="147"/>
      <c r="AO20" s="139">
        <v>0</v>
      </c>
      <c r="AP20" s="146">
        <v>0</v>
      </c>
      <c r="AQ20" s="147"/>
      <c r="AR20" s="139">
        <v>0</v>
      </c>
      <c r="AS20" s="146">
        <v>0</v>
      </c>
      <c r="AT20" s="147"/>
      <c r="AU20" s="139">
        <v>0</v>
      </c>
      <c r="AV20" s="146">
        <v>0</v>
      </c>
      <c r="AW20" s="147"/>
      <c r="AX20" s="139">
        <v>1</v>
      </c>
      <c r="AY20" s="146">
        <v>1</v>
      </c>
      <c r="AZ20" s="147"/>
      <c r="BA20" s="139">
        <v>0</v>
      </c>
      <c r="BB20" s="146">
        <v>0</v>
      </c>
      <c r="BC20" s="161">
        <f t="shared" si="0"/>
        <v>0</v>
      </c>
      <c r="BD20" s="164">
        <f t="shared" si="1"/>
        <v>2</v>
      </c>
      <c r="BE20" s="170">
        <f t="shared" si="2"/>
        <v>2</v>
      </c>
    </row>
    <row r="21" spans="1:57" ht="15.75">
      <c r="A21" s="148">
        <v>16</v>
      </c>
      <c r="B21" s="149" t="s">
        <v>303</v>
      </c>
      <c r="C21" s="180">
        <v>4900</v>
      </c>
      <c r="D21" s="168"/>
      <c r="E21" s="150"/>
      <c r="F21" s="146"/>
      <c r="G21" s="147"/>
      <c r="H21" s="139"/>
      <c r="I21" s="146"/>
      <c r="J21" s="147"/>
      <c r="K21" s="139"/>
      <c r="L21" s="146"/>
      <c r="M21" s="147"/>
      <c r="N21" s="139"/>
      <c r="O21" s="146"/>
      <c r="P21" s="147"/>
      <c r="Q21" s="139"/>
      <c r="R21" s="146"/>
      <c r="S21" s="147"/>
      <c r="T21" s="139"/>
      <c r="U21" s="146"/>
      <c r="V21" s="147"/>
      <c r="W21" s="139"/>
      <c r="X21" s="146"/>
      <c r="Y21" s="147"/>
      <c r="Z21" s="139"/>
      <c r="AA21" s="146"/>
      <c r="AB21" s="147"/>
      <c r="AC21" s="139"/>
      <c r="AD21" s="146"/>
      <c r="AE21" s="147"/>
      <c r="AF21" s="139">
        <v>1</v>
      </c>
      <c r="AG21" s="146">
        <v>0</v>
      </c>
      <c r="AH21" s="147"/>
      <c r="AI21" s="139">
        <v>0</v>
      </c>
      <c r="AJ21" s="146">
        <v>0</v>
      </c>
      <c r="AK21" s="147"/>
      <c r="AL21" s="139">
        <v>1</v>
      </c>
      <c r="AM21" s="146">
        <v>1</v>
      </c>
      <c r="AN21" s="147"/>
      <c r="AO21" s="139">
        <v>0</v>
      </c>
      <c r="AP21" s="146">
        <v>0</v>
      </c>
      <c r="AQ21" s="147"/>
      <c r="AR21" s="139">
        <v>0</v>
      </c>
      <c r="AS21" s="146">
        <v>0</v>
      </c>
      <c r="AT21" s="147"/>
      <c r="AU21" s="139">
        <v>0</v>
      </c>
      <c r="AV21" s="146">
        <v>0</v>
      </c>
      <c r="AW21" s="147"/>
      <c r="AX21" s="139"/>
      <c r="AY21" s="146"/>
      <c r="AZ21" s="147"/>
      <c r="BA21" s="139"/>
      <c r="BB21" s="146"/>
      <c r="BC21" s="161">
        <f t="shared" si="0"/>
        <v>0</v>
      </c>
      <c r="BD21" s="164">
        <f t="shared" si="1"/>
        <v>2</v>
      </c>
      <c r="BE21" s="170">
        <f t="shared" si="2"/>
        <v>1</v>
      </c>
    </row>
    <row r="22" spans="1:57" ht="15.75">
      <c r="A22" s="148">
        <v>17</v>
      </c>
      <c r="B22" s="149" t="s">
        <v>304</v>
      </c>
      <c r="C22" s="180">
        <v>7106</v>
      </c>
      <c r="D22" s="168"/>
      <c r="E22" s="150"/>
      <c r="F22" s="146"/>
      <c r="G22" s="147"/>
      <c r="H22" s="139"/>
      <c r="I22" s="146"/>
      <c r="J22" s="147"/>
      <c r="K22" s="139"/>
      <c r="L22" s="146"/>
      <c r="M22" s="147"/>
      <c r="N22" s="139"/>
      <c r="O22" s="146"/>
      <c r="P22" s="147"/>
      <c r="Q22" s="139"/>
      <c r="R22" s="146"/>
      <c r="S22" s="147"/>
      <c r="T22" s="139"/>
      <c r="U22" s="146"/>
      <c r="V22" s="147"/>
      <c r="W22" s="139"/>
      <c r="X22" s="146"/>
      <c r="Y22" s="147"/>
      <c r="Z22" s="139"/>
      <c r="AA22" s="146"/>
      <c r="AB22" s="147"/>
      <c r="AC22" s="139"/>
      <c r="AD22" s="146"/>
      <c r="AE22" s="147"/>
      <c r="AF22" s="139"/>
      <c r="AG22" s="146"/>
      <c r="AH22" s="147"/>
      <c r="AI22" s="139"/>
      <c r="AJ22" s="146"/>
      <c r="AK22" s="147"/>
      <c r="AL22" s="139">
        <v>4</v>
      </c>
      <c r="AM22" s="146">
        <v>0</v>
      </c>
      <c r="AN22" s="147"/>
      <c r="AO22" s="139"/>
      <c r="AP22" s="146"/>
      <c r="AQ22" s="147"/>
      <c r="AR22" s="139"/>
      <c r="AS22" s="146"/>
      <c r="AT22" s="147"/>
      <c r="AU22" s="139"/>
      <c r="AV22" s="146"/>
      <c r="AW22" s="147"/>
      <c r="AX22" s="139"/>
      <c r="AY22" s="146"/>
      <c r="AZ22" s="147"/>
      <c r="BA22" s="139"/>
      <c r="BB22" s="146"/>
      <c r="BC22" s="161">
        <f t="shared" si="0"/>
        <v>0</v>
      </c>
      <c r="BD22" s="164">
        <f t="shared" si="1"/>
        <v>4</v>
      </c>
      <c r="BE22" s="170">
        <f t="shared" si="2"/>
        <v>0</v>
      </c>
    </row>
    <row r="23" spans="1:57" ht="15.75">
      <c r="A23" s="148">
        <v>18</v>
      </c>
      <c r="B23" s="149" t="s">
        <v>305</v>
      </c>
      <c r="C23" s="180">
        <v>1207</v>
      </c>
      <c r="D23" s="168"/>
      <c r="E23" s="150"/>
      <c r="F23" s="146"/>
      <c r="G23" s="147"/>
      <c r="H23" s="139"/>
      <c r="I23" s="146"/>
      <c r="J23" s="147"/>
      <c r="K23" s="139"/>
      <c r="L23" s="146"/>
      <c r="M23" s="147"/>
      <c r="N23" s="139"/>
      <c r="O23" s="146"/>
      <c r="P23" s="147"/>
      <c r="Q23" s="139"/>
      <c r="R23" s="146"/>
      <c r="S23" s="147"/>
      <c r="T23" s="139"/>
      <c r="U23" s="146"/>
      <c r="V23" s="147"/>
      <c r="W23" s="139"/>
      <c r="X23" s="146"/>
      <c r="Y23" s="147"/>
      <c r="Z23" s="139"/>
      <c r="AA23" s="146"/>
      <c r="AB23" s="147"/>
      <c r="AC23" s="139"/>
      <c r="AD23" s="146"/>
      <c r="AE23" s="147"/>
      <c r="AF23" s="139"/>
      <c r="AG23" s="146"/>
      <c r="AH23" s="147"/>
      <c r="AI23" s="139"/>
      <c r="AJ23" s="146"/>
      <c r="AK23" s="147"/>
      <c r="AL23" s="139"/>
      <c r="AM23" s="146"/>
      <c r="AN23" s="147"/>
      <c r="AO23" s="139"/>
      <c r="AP23" s="146"/>
      <c r="AQ23" s="147"/>
      <c r="AR23" s="139"/>
      <c r="AS23" s="146"/>
      <c r="AT23" s="147"/>
      <c r="AU23" s="139">
        <v>1</v>
      </c>
      <c r="AV23" s="146">
        <v>0</v>
      </c>
      <c r="AW23" s="147"/>
      <c r="AX23" s="139">
        <v>1</v>
      </c>
      <c r="AY23" s="146">
        <v>1</v>
      </c>
      <c r="AZ23" s="147"/>
      <c r="BA23" s="139">
        <v>0</v>
      </c>
      <c r="BB23" s="146">
        <v>0</v>
      </c>
      <c r="BC23" s="161">
        <f t="shared" si="0"/>
        <v>0</v>
      </c>
      <c r="BD23" s="164">
        <f t="shared" si="1"/>
        <v>2</v>
      </c>
      <c r="BE23" s="170">
        <f t="shared" si="2"/>
        <v>1</v>
      </c>
    </row>
    <row r="24" spans="1:57" ht="15.75">
      <c r="A24" s="148">
        <v>19</v>
      </c>
      <c r="B24" s="149" t="s">
        <v>306</v>
      </c>
      <c r="C24" s="180">
        <v>1123</v>
      </c>
      <c r="D24" s="168"/>
      <c r="E24" s="150"/>
      <c r="F24" s="146"/>
      <c r="G24" s="147"/>
      <c r="H24" s="139"/>
      <c r="I24" s="146"/>
      <c r="J24" s="147"/>
      <c r="K24" s="139"/>
      <c r="L24" s="146"/>
      <c r="M24" s="147"/>
      <c r="N24" s="139"/>
      <c r="O24" s="146"/>
      <c r="P24" s="147"/>
      <c r="Q24" s="139"/>
      <c r="R24" s="146"/>
      <c r="S24" s="147"/>
      <c r="T24" s="139"/>
      <c r="U24" s="146"/>
      <c r="V24" s="147"/>
      <c r="W24" s="139"/>
      <c r="X24" s="146"/>
      <c r="Y24" s="147"/>
      <c r="Z24" s="139"/>
      <c r="AA24" s="146"/>
      <c r="AB24" s="147"/>
      <c r="AC24" s="139"/>
      <c r="AD24" s="146"/>
      <c r="AE24" s="147"/>
      <c r="AF24" s="139"/>
      <c r="AG24" s="146"/>
      <c r="AH24" s="147"/>
      <c r="AI24" s="139"/>
      <c r="AJ24" s="146"/>
      <c r="AK24" s="147"/>
      <c r="AL24" s="139"/>
      <c r="AM24" s="146"/>
      <c r="AN24" s="147"/>
      <c r="AO24" s="139"/>
      <c r="AP24" s="146"/>
      <c r="AQ24" s="147"/>
      <c r="AR24" s="139"/>
      <c r="AS24" s="146"/>
      <c r="AT24" s="147"/>
      <c r="AU24" s="139">
        <v>1</v>
      </c>
      <c r="AV24" s="146">
        <v>0</v>
      </c>
      <c r="AW24" s="147"/>
      <c r="AX24" s="139">
        <v>1</v>
      </c>
      <c r="AY24" s="146">
        <v>0</v>
      </c>
      <c r="AZ24" s="147"/>
      <c r="BA24" s="139">
        <v>1</v>
      </c>
      <c r="BB24" s="146">
        <v>0</v>
      </c>
      <c r="BC24" s="161">
        <f t="shared" si="0"/>
        <v>0</v>
      </c>
      <c r="BD24" s="164">
        <f t="shared" si="1"/>
        <v>3</v>
      </c>
      <c r="BE24" s="170">
        <f t="shared" si="2"/>
        <v>0</v>
      </c>
    </row>
    <row r="25" spans="1:57" ht="15.75">
      <c r="A25" s="148">
        <v>20</v>
      </c>
      <c r="B25" s="149" t="s">
        <v>307</v>
      </c>
      <c r="C25" s="180">
        <v>1371</v>
      </c>
      <c r="D25" s="168"/>
      <c r="E25" s="150"/>
      <c r="F25" s="146"/>
      <c r="G25" s="147"/>
      <c r="H25" s="139"/>
      <c r="I25" s="146"/>
      <c r="J25" s="147"/>
      <c r="K25" s="139"/>
      <c r="L25" s="146"/>
      <c r="M25" s="147"/>
      <c r="N25" s="139"/>
      <c r="O25" s="146"/>
      <c r="P25" s="147"/>
      <c r="Q25" s="139"/>
      <c r="R25" s="146"/>
      <c r="S25" s="147"/>
      <c r="T25" s="139"/>
      <c r="U25" s="146"/>
      <c r="V25" s="147"/>
      <c r="W25" s="139"/>
      <c r="X25" s="146"/>
      <c r="Y25" s="147"/>
      <c r="Z25" s="139"/>
      <c r="AA25" s="146"/>
      <c r="AB25" s="147"/>
      <c r="AC25" s="139"/>
      <c r="AD25" s="146"/>
      <c r="AE25" s="147"/>
      <c r="AF25" s="139"/>
      <c r="AG25" s="146"/>
      <c r="AH25" s="147"/>
      <c r="AI25" s="139"/>
      <c r="AJ25" s="146"/>
      <c r="AK25" s="147"/>
      <c r="AL25" s="139"/>
      <c r="AM25" s="146"/>
      <c r="AN25" s="147"/>
      <c r="AO25" s="139"/>
      <c r="AP25" s="146"/>
      <c r="AQ25" s="147"/>
      <c r="AR25" s="139"/>
      <c r="AS25" s="146"/>
      <c r="AT25" s="147"/>
      <c r="AU25" s="139">
        <v>0</v>
      </c>
      <c r="AV25" s="146">
        <v>0</v>
      </c>
      <c r="AW25" s="147"/>
      <c r="AX25" s="139">
        <v>1</v>
      </c>
      <c r="AY25" s="146">
        <v>1</v>
      </c>
      <c r="AZ25" s="147"/>
      <c r="BA25" s="139"/>
      <c r="BB25" s="146"/>
      <c r="BC25" s="161">
        <f t="shared" si="0"/>
        <v>0</v>
      </c>
      <c r="BD25" s="164">
        <f t="shared" si="1"/>
        <v>1</v>
      </c>
      <c r="BE25" s="170">
        <f t="shared" si="2"/>
        <v>1</v>
      </c>
    </row>
    <row r="26" spans="1:57" ht="15.75">
      <c r="A26" s="148">
        <v>21</v>
      </c>
      <c r="B26" s="149" t="s">
        <v>308</v>
      </c>
      <c r="C26" s="180">
        <v>1627</v>
      </c>
      <c r="D26" s="168"/>
      <c r="E26" s="150"/>
      <c r="F26" s="146"/>
      <c r="G26" s="147"/>
      <c r="H26" s="139"/>
      <c r="I26" s="146"/>
      <c r="J26" s="147"/>
      <c r="K26" s="139"/>
      <c r="L26" s="146"/>
      <c r="M26" s="147"/>
      <c r="N26" s="139"/>
      <c r="O26" s="146"/>
      <c r="P26" s="147"/>
      <c r="Q26" s="139"/>
      <c r="R26" s="146"/>
      <c r="S26" s="147"/>
      <c r="T26" s="139"/>
      <c r="U26" s="146"/>
      <c r="V26" s="147"/>
      <c r="W26" s="139"/>
      <c r="X26" s="146"/>
      <c r="Y26" s="147"/>
      <c r="Z26" s="139"/>
      <c r="AA26" s="146"/>
      <c r="AB26" s="147"/>
      <c r="AC26" s="139"/>
      <c r="AD26" s="146"/>
      <c r="AE26" s="147"/>
      <c r="AF26" s="139"/>
      <c r="AG26" s="146"/>
      <c r="AH26" s="147"/>
      <c r="AI26" s="139"/>
      <c r="AJ26" s="146"/>
      <c r="AK26" s="147"/>
      <c r="AL26" s="139"/>
      <c r="AM26" s="146"/>
      <c r="AN26" s="147"/>
      <c r="AO26" s="139"/>
      <c r="AP26" s="146"/>
      <c r="AQ26" s="147"/>
      <c r="AR26" s="139"/>
      <c r="AS26" s="146"/>
      <c r="AT26" s="147"/>
      <c r="AU26" s="139">
        <v>0</v>
      </c>
      <c r="AV26" s="146">
        <v>0</v>
      </c>
      <c r="AW26" s="147"/>
      <c r="AX26" s="139">
        <v>1</v>
      </c>
      <c r="AY26" s="146">
        <v>0</v>
      </c>
      <c r="AZ26" s="147"/>
      <c r="BA26" s="139">
        <v>0</v>
      </c>
      <c r="BB26" s="146">
        <v>0</v>
      </c>
      <c r="BC26" s="161">
        <f t="shared" si="0"/>
        <v>0</v>
      </c>
      <c r="BD26" s="164">
        <f t="shared" si="1"/>
        <v>1</v>
      </c>
      <c r="BE26" s="170">
        <f t="shared" si="2"/>
        <v>0</v>
      </c>
    </row>
    <row r="27" spans="1:57" ht="15.75">
      <c r="A27" s="148">
        <v>22</v>
      </c>
      <c r="B27" s="149" t="s">
        <v>309</v>
      </c>
      <c r="C27" s="180">
        <v>1390</v>
      </c>
      <c r="D27" s="168"/>
      <c r="E27" s="150"/>
      <c r="F27" s="146"/>
      <c r="G27" s="147"/>
      <c r="H27" s="139"/>
      <c r="I27" s="146"/>
      <c r="J27" s="147"/>
      <c r="K27" s="139"/>
      <c r="L27" s="146"/>
      <c r="M27" s="147"/>
      <c r="N27" s="139"/>
      <c r="O27" s="146"/>
      <c r="P27" s="147"/>
      <c r="Q27" s="139"/>
      <c r="R27" s="146"/>
      <c r="S27" s="147"/>
      <c r="T27" s="139"/>
      <c r="U27" s="146"/>
      <c r="V27" s="147"/>
      <c r="W27" s="139"/>
      <c r="X27" s="146"/>
      <c r="Y27" s="147"/>
      <c r="Z27" s="139"/>
      <c r="AA27" s="146"/>
      <c r="AB27" s="147"/>
      <c r="AC27" s="139"/>
      <c r="AD27" s="146"/>
      <c r="AE27" s="147"/>
      <c r="AF27" s="139"/>
      <c r="AG27" s="146"/>
      <c r="AH27" s="147"/>
      <c r="AI27" s="139"/>
      <c r="AJ27" s="146"/>
      <c r="AK27" s="147"/>
      <c r="AL27" s="139"/>
      <c r="AM27" s="146"/>
      <c r="AN27" s="147"/>
      <c r="AO27" s="139"/>
      <c r="AP27" s="146"/>
      <c r="AQ27" s="147"/>
      <c r="AR27" s="139"/>
      <c r="AS27" s="146"/>
      <c r="AT27" s="147"/>
      <c r="AU27" s="139">
        <v>0</v>
      </c>
      <c r="AV27" s="146">
        <v>0</v>
      </c>
      <c r="AW27" s="147"/>
      <c r="AX27" s="139">
        <v>1</v>
      </c>
      <c r="AY27" s="146">
        <v>0</v>
      </c>
      <c r="AZ27" s="147"/>
      <c r="BA27" s="139">
        <v>0</v>
      </c>
      <c r="BB27" s="146">
        <v>0</v>
      </c>
      <c r="BC27" s="161">
        <f t="shared" si="0"/>
        <v>0</v>
      </c>
      <c r="BD27" s="164">
        <f t="shared" si="1"/>
        <v>1</v>
      </c>
      <c r="BE27" s="170">
        <f t="shared" si="2"/>
        <v>0</v>
      </c>
    </row>
    <row r="28" spans="1:57" ht="15.75">
      <c r="A28" s="148">
        <v>23</v>
      </c>
      <c r="B28" s="149" t="s">
        <v>310</v>
      </c>
      <c r="C28" s="180">
        <v>2036</v>
      </c>
      <c r="D28" s="168"/>
      <c r="E28" s="150"/>
      <c r="F28" s="146"/>
      <c r="G28" s="147"/>
      <c r="H28" s="139"/>
      <c r="I28" s="146"/>
      <c r="J28" s="147"/>
      <c r="K28" s="139"/>
      <c r="L28" s="146"/>
      <c r="M28" s="147"/>
      <c r="N28" s="139"/>
      <c r="O28" s="146"/>
      <c r="P28" s="147"/>
      <c r="Q28" s="139"/>
      <c r="R28" s="146"/>
      <c r="S28" s="147"/>
      <c r="T28" s="139"/>
      <c r="U28" s="146"/>
      <c r="V28" s="147"/>
      <c r="W28" s="139"/>
      <c r="X28" s="146"/>
      <c r="Y28" s="147"/>
      <c r="Z28" s="139"/>
      <c r="AA28" s="146"/>
      <c r="AB28" s="147"/>
      <c r="AC28" s="139"/>
      <c r="AD28" s="146"/>
      <c r="AE28" s="147"/>
      <c r="AF28" s="139"/>
      <c r="AG28" s="146"/>
      <c r="AH28" s="147"/>
      <c r="AI28" s="139"/>
      <c r="AJ28" s="146"/>
      <c r="AK28" s="147"/>
      <c r="AL28" s="139"/>
      <c r="AM28" s="146"/>
      <c r="AN28" s="147"/>
      <c r="AO28" s="139"/>
      <c r="AP28" s="146"/>
      <c r="AQ28" s="147"/>
      <c r="AR28" s="139"/>
      <c r="AS28" s="146"/>
      <c r="AT28" s="147"/>
      <c r="AU28" s="139">
        <v>1</v>
      </c>
      <c r="AV28" s="146">
        <v>1</v>
      </c>
      <c r="AW28" s="147"/>
      <c r="AX28" s="139">
        <v>1</v>
      </c>
      <c r="AY28" s="146">
        <v>0</v>
      </c>
      <c r="AZ28" s="147"/>
      <c r="BA28" s="139">
        <v>0</v>
      </c>
      <c r="BB28" s="146">
        <v>0</v>
      </c>
      <c r="BC28" s="161">
        <f t="shared" si="0"/>
        <v>0</v>
      </c>
      <c r="BD28" s="164">
        <f t="shared" si="1"/>
        <v>2</v>
      </c>
      <c r="BE28" s="170">
        <f t="shared" si="2"/>
        <v>1</v>
      </c>
    </row>
    <row r="29" spans="1:57" ht="15.75">
      <c r="A29" s="148">
        <v>24</v>
      </c>
      <c r="B29" s="149" t="s">
        <v>311</v>
      </c>
      <c r="C29" s="180">
        <v>1230</v>
      </c>
      <c r="D29" s="168"/>
      <c r="E29" s="150"/>
      <c r="F29" s="146"/>
      <c r="G29" s="147"/>
      <c r="H29" s="139"/>
      <c r="I29" s="146"/>
      <c r="J29" s="147"/>
      <c r="K29" s="139"/>
      <c r="L29" s="146"/>
      <c r="M29" s="147"/>
      <c r="N29" s="139"/>
      <c r="O29" s="146"/>
      <c r="P29" s="147"/>
      <c r="Q29" s="139"/>
      <c r="R29" s="146"/>
      <c r="S29" s="147"/>
      <c r="T29" s="139"/>
      <c r="U29" s="146"/>
      <c r="V29" s="147"/>
      <c r="W29" s="139"/>
      <c r="X29" s="146"/>
      <c r="Y29" s="147"/>
      <c r="Z29" s="139"/>
      <c r="AA29" s="146"/>
      <c r="AB29" s="147"/>
      <c r="AC29" s="139"/>
      <c r="AD29" s="146"/>
      <c r="AE29" s="147"/>
      <c r="AF29" s="139"/>
      <c r="AG29" s="146"/>
      <c r="AH29" s="147"/>
      <c r="AI29" s="139"/>
      <c r="AJ29" s="146"/>
      <c r="AK29" s="147"/>
      <c r="AL29" s="139"/>
      <c r="AM29" s="146"/>
      <c r="AN29" s="147"/>
      <c r="AO29" s="139"/>
      <c r="AP29" s="146"/>
      <c r="AQ29" s="147"/>
      <c r="AR29" s="139"/>
      <c r="AS29" s="146"/>
      <c r="AT29" s="147"/>
      <c r="AU29" s="139">
        <v>4</v>
      </c>
      <c r="AV29" s="146">
        <v>1</v>
      </c>
      <c r="AW29" s="147"/>
      <c r="AX29" s="139"/>
      <c r="AY29" s="146"/>
      <c r="AZ29" s="147"/>
      <c r="BA29" s="139"/>
      <c r="BB29" s="146"/>
      <c r="BC29" s="161">
        <f t="shared" si="0"/>
        <v>0</v>
      </c>
      <c r="BD29" s="164">
        <f t="shared" si="1"/>
        <v>4</v>
      </c>
      <c r="BE29" s="170">
        <f t="shared" si="2"/>
        <v>1</v>
      </c>
    </row>
    <row r="30" spans="1:57" ht="15.75">
      <c r="A30" s="148">
        <v>25</v>
      </c>
      <c r="B30" s="149" t="s">
        <v>312</v>
      </c>
      <c r="C30" s="180">
        <v>2246</v>
      </c>
      <c r="D30" s="168"/>
      <c r="E30" s="150"/>
      <c r="F30" s="146"/>
      <c r="G30" s="147"/>
      <c r="H30" s="139"/>
      <c r="I30" s="146"/>
      <c r="J30" s="147"/>
      <c r="K30" s="139"/>
      <c r="L30" s="146"/>
      <c r="M30" s="147"/>
      <c r="N30" s="139"/>
      <c r="O30" s="146"/>
      <c r="P30" s="147"/>
      <c r="Q30" s="139"/>
      <c r="R30" s="146"/>
      <c r="S30" s="147"/>
      <c r="T30" s="139"/>
      <c r="U30" s="146"/>
      <c r="V30" s="147"/>
      <c r="W30" s="139"/>
      <c r="X30" s="146"/>
      <c r="Y30" s="147"/>
      <c r="Z30" s="139"/>
      <c r="AA30" s="146"/>
      <c r="AB30" s="147"/>
      <c r="AC30" s="139"/>
      <c r="AD30" s="146"/>
      <c r="AE30" s="147"/>
      <c r="AF30" s="139"/>
      <c r="AG30" s="146"/>
      <c r="AH30" s="147"/>
      <c r="AI30" s="139"/>
      <c r="AJ30" s="146"/>
      <c r="AK30" s="147"/>
      <c r="AL30" s="139"/>
      <c r="AM30" s="146"/>
      <c r="AN30" s="147"/>
      <c r="AO30" s="139"/>
      <c r="AP30" s="146"/>
      <c r="AQ30" s="147"/>
      <c r="AR30" s="139"/>
      <c r="AS30" s="146"/>
      <c r="AT30" s="147"/>
      <c r="AU30" s="139">
        <v>0</v>
      </c>
      <c r="AV30" s="146">
        <v>0</v>
      </c>
      <c r="AW30" s="147"/>
      <c r="AX30" s="139">
        <v>0</v>
      </c>
      <c r="AY30" s="146">
        <v>0</v>
      </c>
      <c r="AZ30" s="147"/>
      <c r="BA30" s="139">
        <v>0</v>
      </c>
      <c r="BB30" s="146">
        <v>0</v>
      </c>
      <c r="BC30" s="161">
        <f t="shared" si="0"/>
        <v>0</v>
      </c>
      <c r="BD30" s="164">
        <f t="shared" si="1"/>
        <v>0</v>
      </c>
      <c r="BE30" s="170">
        <f t="shared" si="2"/>
        <v>0</v>
      </c>
    </row>
    <row r="31" spans="1:57" ht="15.75">
      <c r="A31" s="148">
        <v>26</v>
      </c>
      <c r="B31" s="149" t="s">
        <v>313</v>
      </c>
      <c r="C31" s="180">
        <v>4936</v>
      </c>
      <c r="D31" s="168"/>
      <c r="E31" s="150"/>
      <c r="F31" s="146"/>
      <c r="G31" s="147"/>
      <c r="H31" s="139"/>
      <c r="I31" s="146"/>
      <c r="J31" s="147"/>
      <c r="K31" s="139"/>
      <c r="L31" s="146"/>
      <c r="M31" s="147"/>
      <c r="N31" s="139"/>
      <c r="O31" s="146"/>
      <c r="P31" s="147"/>
      <c r="Q31" s="139"/>
      <c r="R31" s="146"/>
      <c r="S31" s="147"/>
      <c r="T31" s="139"/>
      <c r="U31" s="146"/>
      <c r="V31" s="147"/>
      <c r="W31" s="139"/>
      <c r="X31" s="146"/>
      <c r="Y31" s="147"/>
      <c r="Z31" s="139"/>
      <c r="AA31" s="146"/>
      <c r="AB31" s="147"/>
      <c r="AC31" s="139"/>
      <c r="AD31" s="146"/>
      <c r="AE31" s="147"/>
      <c r="AF31" s="139"/>
      <c r="AG31" s="146"/>
      <c r="AH31" s="147"/>
      <c r="AI31" s="139"/>
      <c r="AJ31" s="146"/>
      <c r="AK31" s="147"/>
      <c r="AL31" s="139"/>
      <c r="AM31" s="146"/>
      <c r="AN31" s="147"/>
      <c r="AO31" s="139"/>
      <c r="AP31" s="146"/>
      <c r="AQ31" s="147"/>
      <c r="AR31" s="139"/>
      <c r="AS31" s="146"/>
      <c r="AT31" s="147"/>
      <c r="AU31" s="139"/>
      <c r="AV31" s="146"/>
      <c r="AW31" s="147"/>
      <c r="AX31" s="139"/>
      <c r="AY31" s="146">
        <v>1</v>
      </c>
      <c r="AZ31" s="147"/>
      <c r="BA31" s="139">
        <v>0</v>
      </c>
      <c r="BB31" s="146"/>
      <c r="BC31" s="161">
        <f t="shared" si="0"/>
        <v>0</v>
      </c>
      <c r="BD31" s="164">
        <f t="shared" si="1"/>
        <v>0</v>
      </c>
      <c r="BE31" s="170">
        <f t="shared" si="2"/>
        <v>1</v>
      </c>
    </row>
    <row r="32" spans="1:57" ht="15.75">
      <c r="A32" s="148">
        <v>27</v>
      </c>
      <c r="B32" s="149" t="s">
        <v>314</v>
      </c>
      <c r="C32" s="180">
        <v>4976</v>
      </c>
      <c r="D32" s="168"/>
      <c r="E32" s="150"/>
      <c r="F32" s="146"/>
      <c r="G32" s="147"/>
      <c r="H32" s="139"/>
      <c r="I32" s="146"/>
      <c r="J32" s="147"/>
      <c r="K32" s="139"/>
      <c r="L32" s="146"/>
      <c r="M32" s="147"/>
      <c r="N32" s="139"/>
      <c r="O32" s="146"/>
      <c r="P32" s="147"/>
      <c r="Q32" s="139"/>
      <c r="R32" s="146"/>
      <c r="S32" s="147"/>
      <c r="T32" s="139"/>
      <c r="U32" s="146"/>
      <c r="V32" s="147"/>
      <c r="W32" s="139"/>
      <c r="X32" s="146"/>
      <c r="Y32" s="147"/>
      <c r="Z32" s="139"/>
      <c r="AA32" s="146"/>
      <c r="AB32" s="147"/>
      <c r="AC32" s="139"/>
      <c r="AD32" s="146"/>
      <c r="AE32" s="147"/>
      <c r="AF32" s="139"/>
      <c r="AG32" s="146"/>
      <c r="AH32" s="147"/>
      <c r="AI32" s="139"/>
      <c r="AJ32" s="146"/>
      <c r="AK32" s="147"/>
      <c r="AL32" s="139"/>
      <c r="AM32" s="146"/>
      <c r="AN32" s="147"/>
      <c r="AO32" s="139"/>
      <c r="AP32" s="146"/>
      <c r="AQ32" s="147"/>
      <c r="AR32" s="139"/>
      <c r="AS32" s="146"/>
      <c r="AT32" s="147"/>
      <c r="AU32" s="139"/>
      <c r="AV32" s="146"/>
      <c r="AW32" s="147"/>
      <c r="AX32" s="139"/>
      <c r="AY32" s="146">
        <v>2</v>
      </c>
      <c r="AZ32" s="147"/>
      <c r="BA32" s="139">
        <v>2</v>
      </c>
      <c r="BB32" s="146"/>
      <c r="BC32" s="161">
        <f t="shared" si="0"/>
        <v>0</v>
      </c>
      <c r="BD32" s="164">
        <f t="shared" si="1"/>
        <v>2</v>
      </c>
      <c r="BE32" s="170">
        <f t="shared" si="2"/>
        <v>2</v>
      </c>
    </row>
    <row r="33" spans="1:57" ht="15.75">
      <c r="A33" s="148">
        <v>28</v>
      </c>
      <c r="B33" s="149" t="s">
        <v>315</v>
      </c>
      <c r="C33" s="180">
        <v>4992</v>
      </c>
      <c r="D33" s="168"/>
      <c r="E33" s="150"/>
      <c r="F33" s="146"/>
      <c r="G33" s="147"/>
      <c r="H33" s="139"/>
      <c r="I33" s="146"/>
      <c r="J33" s="147"/>
      <c r="K33" s="139"/>
      <c r="L33" s="146"/>
      <c r="M33" s="147"/>
      <c r="N33" s="139"/>
      <c r="O33" s="146"/>
      <c r="P33" s="147"/>
      <c r="Q33" s="139"/>
      <c r="R33" s="146"/>
      <c r="S33" s="147"/>
      <c r="T33" s="139"/>
      <c r="U33" s="146"/>
      <c r="V33" s="147"/>
      <c r="W33" s="139"/>
      <c r="X33" s="146"/>
      <c r="Y33" s="147"/>
      <c r="Z33" s="139"/>
      <c r="AA33" s="146"/>
      <c r="AB33" s="147"/>
      <c r="AC33" s="139"/>
      <c r="AD33" s="146"/>
      <c r="AE33" s="147"/>
      <c r="AF33" s="139"/>
      <c r="AG33" s="146"/>
      <c r="AH33" s="147"/>
      <c r="AI33" s="139"/>
      <c r="AJ33" s="146"/>
      <c r="AK33" s="147"/>
      <c r="AL33" s="139"/>
      <c r="AM33" s="146"/>
      <c r="AN33" s="147"/>
      <c r="AO33" s="139"/>
      <c r="AP33" s="146"/>
      <c r="AQ33" s="147"/>
      <c r="AR33" s="139"/>
      <c r="AS33" s="146"/>
      <c r="AT33" s="147"/>
      <c r="AU33" s="139"/>
      <c r="AV33" s="146"/>
      <c r="AW33" s="147"/>
      <c r="AX33" s="139"/>
      <c r="AY33" s="146"/>
      <c r="AZ33" s="147"/>
      <c r="BA33" s="139">
        <v>1</v>
      </c>
      <c r="BB33" s="146">
        <v>0</v>
      </c>
      <c r="BC33" s="161">
        <f t="shared" si="0"/>
        <v>0</v>
      </c>
      <c r="BD33" s="164">
        <f t="shared" si="1"/>
        <v>1</v>
      </c>
      <c r="BE33" s="170">
        <f t="shared" si="2"/>
        <v>0</v>
      </c>
    </row>
    <row r="34" spans="1:57" ht="15.75">
      <c r="A34" s="148">
        <v>29</v>
      </c>
      <c r="B34" s="149" t="s">
        <v>316</v>
      </c>
      <c r="C34" s="180">
        <v>7035</v>
      </c>
      <c r="D34" s="168"/>
      <c r="E34" s="150"/>
      <c r="F34" s="146"/>
      <c r="G34" s="147"/>
      <c r="H34" s="139"/>
      <c r="I34" s="146"/>
      <c r="J34" s="147"/>
      <c r="K34" s="139"/>
      <c r="L34" s="146"/>
      <c r="M34" s="147"/>
      <c r="N34" s="139"/>
      <c r="O34" s="146"/>
      <c r="P34" s="147"/>
      <c r="Q34" s="139"/>
      <c r="R34" s="146"/>
      <c r="S34" s="147"/>
      <c r="T34" s="139"/>
      <c r="U34" s="146"/>
      <c r="V34" s="147"/>
      <c r="W34" s="139"/>
      <c r="X34" s="146"/>
      <c r="Y34" s="147"/>
      <c r="Z34" s="139"/>
      <c r="AA34" s="146"/>
      <c r="AB34" s="147"/>
      <c r="AC34" s="139"/>
      <c r="AD34" s="146"/>
      <c r="AE34" s="147"/>
      <c r="AF34" s="139"/>
      <c r="AG34" s="146"/>
      <c r="AH34" s="147"/>
      <c r="AI34" s="139"/>
      <c r="AJ34" s="146"/>
      <c r="AK34" s="147"/>
      <c r="AL34" s="139"/>
      <c r="AM34" s="146"/>
      <c r="AN34" s="147"/>
      <c r="AO34" s="139"/>
      <c r="AP34" s="146"/>
      <c r="AQ34" s="147"/>
      <c r="AR34" s="139"/>
      <c r="AS34" s="146"/>
      <c r="AT34" s="147"/>
      <c r="AU34" s="139"/>
      <c r="AV34" s="146"/>
      <c r="AW34" s="147"/>
      <c r="AX34" s="139"/>
      <c r="AY34" s="146"/>
      <c r="AZ34" s="147"/>
      <c r="BA34" s="139">
        <v>1</v>
      </c>
      <c r="BB34" s="146">
        <v>0</v>
      </c>
      <c r="BC34" s="161">
        <f t="shared" si="0"/>
        <v>0</v>
      </c>
      <c r="BD34" s="164">
        <f t="shared" si="1"/>
        <v>1</v>
      </c>
      <c r="BE34" s="170">
        <f t="shared" si="2"/>
        <v>0</v>
      </c>
    </row>
    <row r="35" spans="1:57" ht="15.75">
      <c r="A35" s="148">
        <v>30</v>
      </c>
      <c r="B35" s="149" t="s">
        <v>317</v>
      </c>
      <c r="C35" s="180">
        <v>7036</v>
      </c>
      <c r="D35" s="168"/>
      <c r="E35" s="150"/>
      <c r="F35" s="146"/>
      <c r="G35" s="147"/>
      <c r="H35" s="139"/>
      <c r="I35" s="146"/>
      <c r="J35" s="147"/>
      <c r="K35" s="139"/>
      <c r="L35" s="146"/>
      <c r="M35" s="147"/>
      <c r="N35" s="139"/>
      <c r="O35" s="146"/>
      <c r="P35" s="147"/>
      <c r="Q35" s="139"/>
      <c r="R35" s="146"/>
      <c r="S35" s="147"/>
      <c r="T35" s="139"/>
      <c r="U35" s="146"/>
      <c r="V35" s="147"/>
      <c r="W35" s="139"/>
      <c r="X35" s="146"/>
      <c r="Y35" s="147"/>
      <c r="Z35" s="139"/>
      <c r="AA35" s="146"/>
      <c r="AB35" s="147"/>
      <c r="AC35" s="139"/>
      <c r="AD35" s="146"/>
      <c r="AE35" s="147"/>
      <c r="AF35" s="139"/>
      <c r="AG35" s="146"/>
      <c r="AH35" s="147"/>
      <c r="AI35" s="139"/>
      <c r="AJ35" s="146"/>
      <c r="AK35" s="147"/>
      <c r="AL35" s="139"/>
      <c r="AM35" s="146"/>
      <c r="AN35" s="147"/>
      <c r="AO35" s="139"/>
      <c r="AP35" s="146"/>
      <c r="AQ35" s="147"/>
      <c r="AR35" s="139"/>
      <c r="AS35" s="146"/>
      <c r="AT35" s="147"/>
      <c r="AU35" s="139"/>
      <c r="AV35" s="146"/>
      <c r="AW35" s="147"/>
      <c r="AX35" s="139"/>
      <c r="AY35" s="146"/>
      <c r="AZ35" s="147"/>
      <c r="BA35" s="139">
        <v>1</v>
      </c>
      <c r="BB35" s="146">
        <v>1</v>
      </c>
      <c r="BC35" s="161">
        <f t="shared" si="0"/>
        <v>0</v>
      </c>
      <c r="BD35" s="164">
        <f t="shared" si="1"/>
        <v>1</v>
      </c>
      <c r="BE35" s="170">
        <f t="shared" si="2"/>
        <v>1</v>
      </c>
    </row>
    <row r="36" spans="1:57" ht="15.75">
      <c r="A36" s="148">
        <v>31</v>
      </c>
      <c r="B36" s="149" t="s">
        <v>318</v>
      </c>
      <c r="C36" s="180">
        <v>7056</v>
      </c>
      <c r="D36" s="168"/>
      <c r="E36" s="150"/>
      <c r="F36" s="146"/>
      <c r="G36" s="147"/>
      <c r="H36" s="139"/>
      <c r="I36" s="146"/>
      <c r="J36" s="147"/>
      <c r="K36" s="139"/>
      <c r="L36" s="146"/>
      <c r="M36" s="147"/>
      <c r="N36" s="139"/>
      <c r="O36" s="146"/>
      <c r="P36" s="147"/>
      <c r="Q36" s="139"/>
      <c r="R36" s="146"/>
      <c r="S36" s="147"/>
      <c r="T36" s="139"/>
      <c r="U36" s="146"/>
      <c r="V36" s="147"/>
      <c r="W36" s="139"/>
      <c r="X36" s="146"/>
      <c r="Y36" s="147"/>
      <c r="Z36" s="139"/>
      <c r="AA36" s="146"/>
      <c r="AB36" s="147"/>
      <c r="AC36" s="139"/>
      <c r="AD36" s="146"/>
      <c r="AE36" s="147"/>
      <c r="AF36" s="139"/>
      <c r="AG36" s="146"/>
      <c r="AH36" s="147"/>
      <c r="AI36" s="139"/>
      <c r="AJ36" s="146"/>
      <c r="AK36" s="147"/>
      <c r="AL36" s="139"/>
      <c r="AM36" s="146"/>
      <c r="AN36" s="147"/>
      <c r="AO36" s="139"/>
      <c r="AP36" s="146"/>
      <c r="AQ36" s="147"/>
      <c r="AR36" s="139"/>
      <c r="AS36" s="146"/>
      <c r="AT36" s="147"/>
      <c r="AU36" s="139"/>
      <c r="AV36" s="146"/>
      <c r="AW36" s="147"/>
      <c r="AX36" s="139"/>
      <c r="AY36" s="146"/>
      <c r="AZ36" s="147"/>
      <c r="BA36" s="139">
        <v>1</v>
      </c>
      <c r="BB36" s="146">
        <v>1</v>
      </c>
      <c r="BC36" s="161">
        <f t="shared" si="0"/>
        <v>0</v>
      </c>
      <c r="BD36" s="164">
        <f t="shared" si="1"/>
        <v>1</v>
      </c>
      <c r="BE36" s="170">
        <f t="shared" si="2"/>
        <v>1</v>
      </c>
    </row>
    <row r="37" spans="1:57" ht="15.75">
      <c r="A37" s="148">
        <v>32</v>
      </c>
      <c r="B37" s="149"/>
      <c r="C37" s="180"/>
      <c r="D37" s="168"/>
      <c r="E37" s="150"/>
      <c r="F37" s="146"/>
      <c r="G37" s="147"/>
      <c r="H37" s="139"/>
      <c r="I37" s="146"/>
      <c r="J37" s="147"/>
      <c r="K37" s="139"/>
      <c r="L37" s="146"/>
      <c r="M37" s="147"/>
      <c r="N37" s="139"/>
      <c r="O37" s="146"/>
      <c r="P37" s="147"/>
      <c r="Q37" s="139"/>
      <c r="R37" s="146"/>
      <c r="S37" s="147"/>
      <c r="T37" s="139"/>
      <c r="U37" s="146"/>
      <c r="V37" s="147"/>
      <c r="W37" s="139"/>
      <c r="X37" s="146"/>
      <c r="Y37" s="147"/>
      <c r="Z37" s="139"/>
      <c r="AA37" s="146"/>
      <c r="AB37" s="147"/>
      <c r="AC37" s="139"/>
      <c r="AD37" s="146"/>
      <c r="AE37" s="147"/>
      <c r="AF37" s="139"/>
      <c r="AG37" s="146"/>
      <c r="AH37" s="147"/>
      <c r="AI37" s="139"/>
      <c r="AJ37" s="146"/>
      <c r="AK37" s="147"/>
      <c r="AL37" s="139"/>
      <c r="AM37" s="146"/>
      <c r="AN37" s="147"/>
      <c r="AO37" s="139"/>
      <c r="AP37" s="146"/>
      <c r="AQ37" s="147"/>
      <c r="AR37" s="139"/>
      <c r="AS37" s="146"/>
      <c r="AT37" s="147"/>
      <c r="AU37" s="139"/>
      <c r="AV37" s="146"/>
      <c r="AW37" s="147"/>
      <c r="AX37" s="139"/>
      <c r="AY37" s="146"/>
      <c r="AZ37" s="147"/>
      <c r="BA37" s="139"/>
      <c r="BB37" s="146"/>
      <c r="BC37" s="161">
        <f t="shared" si="0"/>
        <v>0</v>
      </c>
      <c r="BD37" s="164">
        <f t="shared" si="1"/>
        <v>0</v>
      </c>
      <c r="BE37" s="170">
        <f t="shared" si="2"/>
        <v>0</v>
      </c>
    </row>
    <row r="38" spans="1:57" ht="15.75">
      <c r="A38" s="148">
        <v>33</v>
      </c>
      <c r="B38" s="149"/>
      <c r="C38" s="180"/>
      <c r="D38" s="168"/>
      <c r="E38" s="150"/>
      <c r="F38" s="146"/>
      <c r="G38" s="147"/>
      <c r="H38" s="139"/>
      <c r="I38" s="146"/>
      <c r="J38" s="147"/>
      <c r="K38" s="139"/>
      <c r="L38" s="146"/>
      <c r="M38" s="147"/>
      <c r="N38" s="139"/>
      <c r="O38" s="146"/>
      <c r="P38" s="147"/>
      <c r="Q38" s="139"/>
      <c r="R38" s="146"/>
      <c r="S38" s="147"/>
      <c r="T38" s="139"/>
      <c r="U38" s="146"/>
      <c r="V38" s="147"/>
      <c r="W38" s="139"/>
      <c r="X38" s="146"/>
      <c r="Y38" s="147"/>
      <c r="Z38" s="139"/>
      <c r="AA38" s="146"/>
      <c r="AB38" s="147"/>
      <c r="AC38" s="139"/>
      <c r="AD38" s="146"/>
      <c r="AE38" s="147"/>
      <c r="AF38" s="139"/>
      <c r="AG38" s="146"/>
      <c r="AH38" s="147"/>
      <c r="AI38" s="139"/>
      <c r="AJ38" s="146"/>
      <c r="AK38" s="147"/>
      <c r="AL38" s="139"/>
      <c r="AM38" s="146"/>
      <c r="AN38" s="147"/>
      <c r="AO38" s="139"/>
      <c r="AP38" s="146"/>
      <c r="AQ38" s="147"/>
      <c r="AR38" s="139"/>
      <c r="AS38" s="146"/>
      <c r="AT38" s="147"/>
      <c r="AU38" s="139"/>
      <c r="AV38" s="146"/>
      <c r="AW38" s="147"/>
      <c r="AX38" s="139"/>
      <c r="AY38" s="146"/>
      <c r="AZ38" s="147"/>
      <c r="BA38" s="139"/>
      <c r="BB38" s="146"/>
      <c r="BC38" s="161">
        <f t="shared" si="0"/>
        <v>0</v>
      </c>
      <c r="BD38" s="164">
        <f t="shared" si="1"/>
        <v>0</v>
      </c>
      <c r="BE38" s="170">
        <f t="shared" si="2"/>
        <v>0</v>
      </c>
    </row>
    <row r="39" spans="1:57" ht="15.75">
      <c r="A39" s="148">
        <v>34</v>
      </c>
      <c r="B39" s="149"/>
      <c r="C39" s="180"/>
      <c r="D39" s="168"/>
      <c r="E39" s="150"/>
      <c r="F39" s="146"/>
      <c r="G39" s="147"/>
      <c r="H39" s="139"/>
      <c r="I39" s="146"/>
      <c r="J39" s="147"/>
      <c r="K39" s="139"/>
      <c r="L39" s="146"/>
      <c r="M39" s="147"/>
      <c r="N39" s="139"/>
      <c r="O39" s="146"/>
      <c r="P39" s="147"/>
      <c r="Q39" s="139"/>
      <c r="R39" s="146"/>
      <c r="S39" s="147"/>
      <c r="T39" s="139"/>
      <c r="U39" s="146"/>
      <c r="V39" s="147"/>
      <c r="W39" s="139"/>
      <c r="X39" s="146"/>
      <c r="Y39" s="147"/>
      <c r="Z39" s="139"/>
      <c r="AA39" s="146"/>
      <c r="AB39" s="147"/>
      <c r="AC39" s="139"/>
      <c r="AD39" s="146"/>
      <c r="AE39" s="147"/>
      <c r="AF39" s="139"/>
      <c r="AG39" s="146"/>
      <c r="AH39" s="147"/>
      <c r="AI39" s="139"/>
      <c r="AJ39" s="146"/>
      <c r="AK39" s="147"/>
      <c r="AL39" s="139"/>
      <c r="AM39" s="146"/>
      <c r="AN39" s="147"/>
      <c r="AO39" s="139"/>
      <c r="AP39" s="146"/>
      <c r="AQ39" s="147"/>
      <c r="AR39" s="139"/>
      <c r="AS39" s="146"/>
      <c r="AT39" s="147"/>
      <c r="AU39" s="139"/>
      <c r="AV39" s="146"/>
      <c r="AW39" s="147"/>
      <c r="AX39" s="139"/>
      <c r="AY39" s="146"/>
      <c r="AZ39" s="147"/>
      <c r="BA39" s="139"/>
      <c r="BB39" s="146"/>
      <c r="BC39" s="161">
        <f t="shared" si="0"/>
        <v>0</v>
      </c>
      <c r="BD39" s="164">
        <f t="shared" si="1"/>
        <v>0</v>
      </c>
      <c r="BE39" s="170">
        <f t="shared" si="2"/>
        <v>0</v>
      </c>
    </row>
    <row r="40" spans="1:57" ht="15.75">
      <c r="A40" s="148">
        <v>35</v>
      </c>
      <c r="B40" s="149"/>
      <c r="C40" s="180"/>
      <c r="D40" s="168"/>
      <c r="E40" s="150"/>
      <c r="F40" s="146"/>
      <c r="G40" s="147"/>
      <c r="H40" s="139"/>
      <c r="I40" s="146"/>
      <c r="J40" s="147"/>
      <c r="K40" s="139"/>
      <c r="L40" s="146"/>
      <c r="M40" s="147"/>
      <c r="N40" s="139"/>
      <c r="O40" s="146"/>
      <c r="P40" s="147"/>
      <c r="Q40" s="139"/>
      <c r="R40" s="146"/>
      <c r="S40" s="147"/>
      <c r="T40" s="139"/>
      <c r="U40" s="146"/>
      <c r="V40" s="147"/>
      <c r="W40" s="139"/>
      <c r="X40" s="146"/>
      <c r="Y40" s="147"/>
      <c r="Z40" s="139"/>
      <c r="AA40" s="146"/>
      <c r="AB40" s="147"/>
      <c r="AC40" s="139"/>
      <c r="AD40" s="146"/>
      <c r="AE40" s="147"/>
      <c r="AF40" s="139"/>
      <c r="AG40" s="146"/>
      <c r="AH40" s="147"/>
      <c r="AI40" s="139"/>
      <c r="AJ40" s="146"/>
      <c r="AK40" s="147"/>
      <c r="AL40" s="139"/>
      <c r="AM40" s="146"/>
      <c r="AN40" s="147"/>
      <c r="AO40" s="139"/>
      <c r="AP40" s="146"/>
      <c r="AQ40" s="147"/>
      <c r="AR40" s="139"/>
      <c r="AS40" s="146"/>
      <c r="AT40" s="147"/>
      <c r="AU40" s="139"/>
      <c r="AV40" s="146"/>
      <c r="AW40" s="147"/>
      <c r="AX40" s="139"/>
      <c r="AY40" s="146"/>
      <c r="AZ40" s="147"/>
      <c r="BA40" s="139"/>
      <c r="BB40" s="146"/>
      <c r="BC40" s="161">
        <f t="shared" si="0"/>
        <v>0</v>
      </c>
      <c r="BD40" s="164">
        <f t="shared" si="1"/>
        <v>0</v>
      </c>
      <c r="BE40" s="170">
        <f t="shared" si="2"/>
        <v>0</v>
      </c>
    </row>
    <row r="41" spans="1:57" ht="15.75">
      <c r="A41" s="148">
        <v>36</v>
      </c>
      <c r="B41" s="149"/>
      <c r="C41" s="180"/>
      <c r="D41" s="168"/>
      <c r="E41" s="150"/>
      <c r="F41" s="146"/>
      <c r="G41" s="147"/>
      <c r="H41" s="139"/>
      <c r="I41" s="146"/>
      <c r="J41" s="147"/>
      <c r="K41" s="139"/>
      <c r="L41" s="146"/>
      <c r="M41" s="147"/>
      <c r="N41" s="139"/>
      <c r="O41" s="146"/>
      <c r="P41" s="147"/>
      <c r="Q41" s="139"/>
      <c r="R41" s="146"/>
      <c r="S41" s="147"/>
      <c r="T41" s="139"/>
      <c r="U41" s="146"/>
      <c r="V41" s="147"/>
      <c r="W41" s="139"/>
      <c r="X41" s="146"/>
      <c r="Y41" s="147"/>
      <c r="Z41" s="139"/>
      <c r="AA41" s="146"/>
      <c r="AB41" s="147"/>
      <c r="AC41" s="139"/>
      <c r="AD41" s="146"/>
      <c r="AE41" s="147"/>
      <c r="AF41" s="139"/>
      <c r="AG41" s="146"/>
      <c r="AH41" s="147"/>
      <c r="AI41" s="139"/>
      <c r="AJ41" s="146"/>
      <c r="AK41" s="147"/>
      <c r="AL41" s="139"/>
      <c r="AM41" s="146"/>
      <c r="AN41" s="147"/>
      <c r="AO41" s="139"/>
      <c r="AP41" s="146"/>
      <c r="AQ41" s="147"/>
      <c r="AR41" s="139"/>
      <c r="AS41" s="146"/>
      <c r="AT41" s="147"/>
      <c r="AU41" s="139"/>
      <c r="AV41" s="146"/>
      <c r="AW41" s="147"/>
      <c r="AX41" s="139"/>
      <c r="AY41" s="146"/>
      <c r="AZ41" s="147"/>
      <c r="BA41" s="139"/>
      <c r="BB41" s="146"/>
      <c r="BC41" s="161">
        <f t="shared" si="0"/>
        <v>0</v>
      </c>
      <c r="BD41" s="164">
        <f t="shared" si="1"/>
        <v>0</v>
      </c>
      <c r="BE41" s="170">
        <f t="shared" si="2"/>
        <v>0</v>
      </c>
    </row>
    <row r="42" spans="1:57" ht="15.75">
      <c r="A42" s="148">
        <v>37</v>
      </c>
      <c r="B42" s="149"/>
      <c r="C42" s="180"/>
      <c r="D42" s="168"/>
      <c r="E42" s="150"/>
      <c r="F42" s="146"/>
      <c r="G42" s="147"/>
      <c r="H42" s="139"/>
      <c r="I42" s="146"/>
      <c r="J42" s="147"/>
      <c r="K42" s="139"/>
      <c r="L42" s="146"/>
      <c r="M42" s="147"/>
      <c r="N42" s="139"/>
      <c r="O42" s="146"/>
      <c r="P42" s="147"/>
      <c r="Q42" s="139"/>
      <c r="R42" s="146"/>
      <c r="S42" s="147"/>
      <c r="T42" s="139"/>
      <c r="U42" s="146"/>
      <c r="V42" s="147"/>
      <c r="W42" s="139"/>
      <c r="X42" s="146"/>
      <c r="Y42" s="147"/>
      <c r="Z42" s="139"/>
      <c r="AA42" s="146"/>
      <c r="AB42" s="147"/>
      <c r="AC42" s="139"/>
      <c r="AD42" s="146"/>
      <c r="AE42" s="147"/>
      <c r="AF42" s="139"/>
      <c r="AG42" s="146"/>
      <c r="AH42" s="147"/>
      <c r="AI42" s="139"/>
      <c r="AJ42" s="146"/>
      <c r="AK42" s="147"/>
      <c r="AL42" s="139"/>
      <c r="AM42" s="146"/>
      <c r="AN42" s="147"/>
      <c r="AO42" s="139"/>
      <c r="AP42" s="146"/>
      <c r="AQ42" s="147"/>
      <c r="AR42" s="139"/>
      <c r="AS42" s="146"/>
      <c r="AT42" s="147"/>
      <c r="AU42" s="139"/>
      <c r="AV42" s="146"/>
      <c r="AW42" s="147"/>
      <c r="AX42" s="139"/>
      <c r="AY42" s="146"/>
      <c r="AZ42" s="147"/>
      <c r="BA42" s="139"/>
      <c r="BB42" s="146"/>
      <c r="BC42" s="161">
        <f t="shared" si="0"/>
        <v>0</v>
      </c>
      <c r="BD42" s="164">
        <f t="shared" si="1"/>
        <v>0</v>
      </c>
      <c r="BE42" s="170">
        <f t="shared" si="2"/>
        <v>0</v>
      </c>
    </row>
    <row r="43" spans="1:57" ht="15.75">
      <c r="A43" s="148">
        <v>38</v>
      </c>
      <c r="B43" s="149"/>
      <c r="C43" s="180"/>
      <c r="D43" s="168"/>
      <c r="E43" s="150"/>
      <c r="F43" s="146"/>
      <c r="G43" s="147"/>
      <c r="H43" s="139"/>
      <c r="I43" s="146"/>
      <c r="J43" s="147"/>
      <c r="K43" s="139"/>
      <c r="L43" s="146"/>
      <c r="M43" s="147"/>
      <c r="N43" s="139"/>
      <c r="O43" s="146"/>
      <c r="P43" s="147"/>
      <c r="Q43" s="139"/>
      <c r="R43" s="146"/>
      <c r="S43" s="147"/>
      <c r="T43" s="139"/>
      <c r="U43" s="146"/>
      <c r="V43" s="147"/>
      <c r="W43" s="139"/>
      <c r="X43" s="146"/>
      <c r="Y43" s="147"/>
      <c r="Z43" s="139"/>
      <c r="AA43" s="146"/>
      <c r="AB43" s="147"/>
      <c r="AC43" s="139"/>
      <c r="AD43" s="146"/>
      <c r="AE43" s="147"/>
      <c r="AF43" s="139"/>
      <c r="AG43" s="146"/>
      <c r="AH43" s="147"/>
      <c r="AI43" s="139"/>
      <c r="AJ43" s="146"/>
      <c r="AK43" s="147"/>
      <c r="AL43" s="139"/>
      <c r="AM43" s="146"/>
      <c r="AN43" s="147"/>
      <c r="AO43" s="139"/>
      <c r="AP43" s="146"/>
      <c r="AQ43" s="147"/>
      <c r="AR43" s="139"/>
      <c r="AS43" s="146"/>
      <c r="AT43" s="147"/>
      <c r="AU43" s="139"/>
      <c r="AV43" s="146"/>
      <c r="AW43" s="147"/>
      <c r="AX43" s="139"/>
      <c r="AY43" s="146"/>
      <c r="AZ43" s="147"/>
      <c r="BA43" s="139"/>
      <c r="BB43" s="146"/>
      <c r="BC43" s="161">
        <f t="shared" si="0"/>
        <v>0</v>
      </c>
      <c r="BD43" s="164">
        <f t="shared" si="1"/>
        <v>0</v>
      </c>
      <c r="BE43" s="170">
        <f t="shared" si="2"/>
        <v>0</v>
      </c>
    </row>
    <row r="44" spans="1:57" ht="15.75">
      <c r="A44" s="148">
        <v>39</v>
      </c>
      <c r="B44" s="149"/>
      <c r="C44" s="180"/>
      <c r="D44" s="168"/>
      <c r="E44" s="150"/>
      <c r="F44" s="146"/>
      <c r="G44" s="147"/>
      <c r="H44" s="139"/>
      <c r="I44" s="146"/>
      <c r="J44" s="147"/>
      <c r="K44" s="139"/>
      <c r="L44" s="146"/>
      <c r="M44" s="147"/>
      <c r="N44" s="139"/>
      <c r="O44" s="146"/>
      <c r="P44" s="147"/>
      <c r="Q44" s="139"/>
      <c r="R44" s="146"/>
      <c r="S44" s="147"/>
      <c r="T44" s="139"/>
      <c r="U44" s="146"/>
      <c r="V44" s="147"/>
      <c r="W44" s="139"/>
      <c r="X44" s="146"/>
      <c r="Y44" s="147"/>
      <c r="Z44" s="139"/>
      <c r="AA44" s="146"/>
      <c r="AB44" s="147"/>
      <c r="AC44" s="139"/>
      <c r="AD44" s="146"/>
      <c r="AE44" s="147"/>
      <c r="AF44" s="139"/>
      <c r="AG44" s="146"/>
      <c r="AH44" s="147"/>
      <c r="AI44" s="139"/>
      <c r="AJ44" s="146"/>
      <c r="AK44" s="147"/>
      <c r="AL44" s="139"/>
      <c r="AM44" s="146"/>
      <c r="AN44" s="147"/>
      <c r="AO44" s="139"/>
      <c r="AP44" s="146"/>
      <c r="AQ44" s="147"/>
      <c r="AR44" s="139"/>
      <c r="AS44" s="146"/>
      <c r="AT44" s="147"/>
      <c r="AU44" s="139"/>
      <c r="AV44" s="146"/>
      <c r="AW44" s="147"/>
      <c r="AX44" s="139"/>
      <c r="AY44" s="146"/>
      <c r="AZ44" s="147"/>
      <c r="BA44" s="139"/>
      <c r="BB44" s="146"/>
      <c r="BC44" s="161">
        <f t="shared" si="0"/>
        <v>0</v>
      </c>
      <c r="BD44" s="164">
        <f t="shared" si="1"/>
        <v>0</v>
      </c>
      <c r="BE44" s="170">
        <f t="shared" si="2"/>
        <v>0</v>
      </c>
    </row>
    <row r="45" spans="1:57" ht="15.75">
      <c r="A45" s="148">
        <v>40</v>
      </c>
      <c r="B45" s="149"/>
      <c r="C45" s="180"/>
      <c r="D45" s="168"/>
      <c r="E45" s="150"/>
      <c r="F45" s="146"/>
      <c r="G45" s="147"/>
      <c r="H45" s="139"/>
      <c r="I45" s="146"/>
      <c r="J45" s="147"/>
      <c r="K45" s="139"/>
      <c r="L45" s="146"/>
      <c r="M45" s="147"/>
      <c r="N45" s="139"/>
      <c r="O45" s="146"/>
      <c r="P45" s="147"/>
      <c r="Q45" s="139"/>
      <c r="R45" s="146"/>
      <c r="S45" s="147"/>
      <c r="T45" s="139"/>
      <c r="U45" s="146"/>
      <c r="V45" s="147"/>
      <c r="W45" s="139"/>
      <c r="X45" s="146"/>
      <c r="Y45" s="147"/>
      <c r="Z45" s="139"/>
      <c r="AA45" s="146"/>
      <c r="AB45" s="147"/>
      <c r="AC45" s="139"/>
      <c r="AD45" s="146"/>
      <c r="AE45" s="147"/>
      <c r="AF45" s="139"/>
      <c r="AG45" s="146"/>
      <c r="AH45" s="147"/>
      <c r="AI45" s="139"/>
      <c r="AJ45" s="146"/>
      <c r="AK45" s="147"/>
      <c r="AL45" s="139"/>
      <c r="AM45" s="146"/>
      <c r="AN45" s="147"/>
      <c r="AO45" s="139"/>
      <c r="AP45" s="146"/>
      <c r="AQ45" s="147"/>
      <c r="AR45" s="139"/>
      <c r="AS45" s="146"/>
      <c r="AT45" s="147"/>
      <c r="AU45" s="139"/>
      <c r="AV45" s="146"/>
      <c r="AW45" s="147"/>
      <c r="AX45" s="139"/>
      <c r="AY45" s="146"/>
      <c r="AZ45" s="147"/>
      <c r="BA45" s="139"/>
      <c r="BB45" s="146"/>
      <c r="BC45" s="161">
        <f t="shared" si="0"/>
        <v>0</v>
      </c>
      <c r="BD45" s="164">
        <f t="shared" si="1"/>
        <v>0</v>
      </c>
      <c r="BE45" s="170">
        <f t="shared" si="2"/>
        <v>0</v>
      </c>
    </row>
    <row r="46" spans="1:57" ht="16.5" thickBot="1">
      <c r="A46" s="169" t="s">
        <v>212</v>
      </c>
      <c r="B46" s="152"/>
      <c r="C46" s="180"/>
      <c r="D46" s="159">
        <f>SUM(D6:D45)</f>
        <v>120</v>
      </c>
      <c r="E46" s="159">
        <f aca="true" t="shared" si="3" ref="E46:BB46">SUM(E6:E45)</f>
        <v>4</v>
      </c>
      <c r="F46" s="159">
        <f t="shared" si="3"/>
        <v>3</v>
      </c>
      <c r="G46" s="159">
        <f t="shared" si="3"/>
        <v>0</v>
      </c>
      <c r="H46" s="159">
        <f t="shared" si="3"/>
        <v>10</v>
      </c>
      <c r="I46" s="159">
        <f t="shared" si="3"/>
        <v>10</v>
      </c>
      <c r="J46" s="159">
        <f t="shared" si="3"/>
        <v>0</v>
      </c>
      <c r="K46" s="159">
        <f t="shared" si="3"/>
        <v>4</v>
      </c>
      <c r="L46" s="159">
        <f t="shared" si="3"/>
        <v>3</v>
      </c>
      <c r="M46" s="159">
        <f t="shared" si="3"/>
        <v>0</v>
      </c>
      <c r="N46" s="159">
        <f t="shared" si="3"/>
        <v>6</v>
      </c>
      <c r="O46" s="159">
        <f t="shared" si="3"/>
        <v>4</v>
      </c>
      <c r="P46" s="159">
        <f t="shared" si="3"/>
        <v>0</v>
      </c>
      <c r="Q46" s="159">
        <f t="shared" si="3"/>
        <v>4</v>
      </c>
      <c r="R46" s="159">
        <f t="shared" si="3"/>
        <v>4</v>
      </c>
      <c r="S46" s="159">
        <f t="shared" si="3"/>
        <v>0</v>
      </c>
      <c r="T46" s="159">
        <f t="shared" si="3"/>
        <v>4</v>
      </c>
      <c r="U46" s="159">
        <f t="shared" si="3"/>
        <v>3</v>
      </c>
      <c r="V46" s="159">
        <f t="shared" si="3"/>
        <v>0</v>
      </c>
      <c r="W46" s="159">
        <f t="shared" si="3"/>
        <v>1</v>
      </c>
      <c r="X46" s="159">
        <f t="shared" si="3"/>
        <v>1</v>
      </c>
      <c r="Y46" s="159">
        <f t="shared" si="3"/>
        <v>0</v>
      </c>
      <c r="Z46" s="159">
        <f t="shared" si="3"/>
        <v>1</v>
      </c>
      <c r="AA46" s="159">
        <f t="shared" si="3"/>
        <v>1</v>
      </c>
      <c r="AB46" s="159">
        <f t="shared" si="3"/>
        <v>0</v>
      </c>
      <c r="AC46" s="159">
        <f t="shared" si="3"/>
        <v>1</v>
      </c>
      <c r="AD46" s="159">
        <f t="shared" si="3"/>
        <v>1</v>
      </c>
      <c r="AE46" s="159">
        <f t="shared" si="3"/>
        <v>0</v>
      </c>
      <c r="AF46" s="159">
        <f t="shared" si="3"/>
        <v>14</v>
      </c>
      <c r="AG46" s="159">
        <f t="shared" si="3"/>
        <v>12</v>
      </c>
      <c r="AH46" s="159">
        <f t="shared" si="3"/>
        <v>0</v>
      </c>
      <c r="AI46" s="159">
        <f t="shared" si="3"/>
        <v>5</v>
      </c>
      <c r="AJ46" s="159">
        <f t="shared" si="3"/>
        <v>2</v>
      </c>
      <c r="AK46" s="159">
        <f t="shared" si="3"/>
        <v>0</v>
      </c>
      <c r="AL46" s="159">
        <f t="shared" si="3"/>
        <v>20</v>
      </c>
      <c r="AM46" s="159">
        <f t="shared" si="3"/>
        <v>15</v>
      </c>
      <c r="AN46" s="159">
        <f t="shared" si="3"/>
        <v>0</v>
      </c>
      <c r="AO46" s="159">
        <f t="shared" si="3"/>
        <v>7</v>
      </c>
      <c r="AP46" s="159">
        <f t="shared" si="3"/>
        <v>5</v>
      </c>
      <c r="AQ46" s="159">
        <f t="shared" si="3"/>
        <v>0</v>
      </c>
      <c r="AR46" s="159">
        <f t="shared" si="3"/>
        <v>7</v>
      </c>
      <c r="AS46" s="159">
        <f t="shared" si="3"/>
        <v>5</v>
      </c>
      <c r="AT46" s="159">
        <f t="shared" si="3"/>
        <v>35</v>
      </c>
      <c r="AU46" s="159">
        <f t="shared" si="3"/>
        <v>15</v>
      </c>
      <c r="AV46" s="159">
        <f t="shared" si="3"/>
        <v>10</v>
      </c>
      <c r="AW46" s="159">
        <f t="shared" si="3"/>
        <v>42</v>
      </c>
      <c r="AX46" s="159">
        <f t="shared" si="3"/>
        <v>16</v>
      </c>
      <c r="AY46" s="159">
        <f t="shared" si="3"/>
        <v>14</v>
      </c>
      <c r="AZ46" s="159">
        <f t="shared" si="3"/>
        <v>22</v>
      </c>
      <c r="BA46" s="159">
        <f t="shared" si="3"/>
        <v>8</v>
      </c>
      <c r="BB46" s="159">
        <f t="shared" si="3"/>
        <v>3</v>
      </c>
      <c r="BC46" s="162">
        <f t="shared" si="0"/>
        <v>219</v>
      </c>
      <c r="BD46" s="165">
        <f>SUM(BD6:BD45)</f>
        <v>127</v>
      </c>
      <c r="BE46" s="171">
        <f>SUM(BE6:BE45)</f>
        <v>96</v>
      </c>
    </row>
  </sheetData>
  <sheetProtection/>
  <mergeCells count="22">
    <mergeCell ref="AW3:AY3"/>
    <mergeCell ref="AZ3:BB3"/>
    <mergeCell ref="BC3:BE3"/>
    <mergeCell ref="Y3:AA3"/>
    <mergeCell ref="AB3:AD3"/>
    <mergeCell ref="AE3:AG3"/>
    <mergeCell ref="AH3:AJ3"/>
    <mergeCell ref="AK3:AM3"/>
    <mergeCell ref="V3:X3"/>
    <mergeCell ref="C3:C4"/>
    <mergeCell ref="AQ3:AS3"/>
    <mergeCell ref="AT3:AV3"/>
    <mergeCell ref="A2:BE2"/>
    <mergeCell ref="B3:B4"/>
    <mergeCell ref="AN3:AP3"/>
    <mergeCell ref="A3:A4"/>
    <mergeCell ref="D3:F3"/>
    <mergeCell ref="G3:I3"/>
    <mergeCell ref="J3:L3"/>
    <mergeCell ref="M3:O3"/>
    <mergeCell ref="P3:R3"/>
    <mergeCell ref="S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2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D27" sqref="D27:E27"/>
    </sheetView>
  </sheetViews>
  <sheetFormatPr defaultColWidth="9.140625" defaultRowHeight="12.75"/>
  <cols>
    <col min="1" max="1" width="4.421875" style="0" customWidth="1"/>
    <col min="2" max="2" width="11.57421875" style="0" customWidth="1"/>
    <col min="3" max="3" width="9.28125" style="0" customWidth="1"/>
    <col min="6" max="6" width="7.140625" style="0" customWidth="1"/>
    <col min="7" max="7" width="5.28125" style="0" customWidth="1"/>
    <col min="8" max="8" width="9.8515625" style="0" customWidth="1"/>
    <col min="9" max="9" width="9.00390625" style="0" customWidth="1"/>
    <col min="11" max="11" width="6.7109375" style="0" customWidth="1"/>
    <col min="12" max="12" width="8.57421875" style="0" customWidth="1"/>
  </cols>
  <sheetData>
    <row r="1" spans="1:11" ht="12.75" customHeight="1">
      <c r="A1" s="87" t="s">
        <v>192</v>
      </c>
      <c r="B1" s="81"/>
      <c r="C1" s="81"/>
      <c r="D1" s="13"/>
      <c r="E1" s="13"/>
      <c r="F1" s="13"/>
      <c r="G1" s="13"/>
      <c r="H1" s="13"/>
      <c r="I1" s="13"/>
      <c r="J1" s="13"/>
      <c r="K1" s="13"/>
    </row>
    <row r="2" spans="1:11" ht="12.75">
      <c r="A2" s="251" t="s">
        <v>22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4" ht="12.75">
      <c r="A3" s="191" t="s">
        <v>183</v>
      </c>
      <c r="B3" s="191"/>
      <c r="C3" s="191" t="str">
        <f>AnaSayfa!B8</f>
        <v>SİVAS</v>
      </c>
      <c r="D3" s="191"/>
    </row>
    <row r="4" spans="1:12" ht="12.75">
      <c r="A4" s="191" t="s">
        <v>23</v>
      </c>
      <c r="B4" s="191"/>
      <c r="C4" s="191" t="str">
        <f>AnaSayfa!B9</f>
        <v>KOYULHİSAR</v>
      </c>
      <c r="D4" s="191"/>
      <c r="E4" s="33" t="s">
        <v>66</v>
      </c>
      <c r="F4" s="185">
        <f>AnaSayfa!B10</f>
        <v>0</v>
      </c>
      <c r="G4" s="185"/>
      <c r="H4" s="84" t="s">
        <v>24</v>
      </c>
      <c r="I4" s="191">
        <f>AnaSayfa!B11</f>
        <v>0</v>
      </c>
      <c r="J4" s="191"/>
      <c r="K4" s="191"/>
      <c r="L4" s="191"/>
    </row>
    <row r="5" spans="1:12" ht="12.75">
      <c r="A5" s="191" t="s">
        <v>25</v>
      </c>
      <c r="B5" s="191"/>
      <c r="C5" s="183">
        <f>AnaSayfa!B12</f>
        <v>0</v>
      </c>
      <c r="D5" s="184"/>
      <c r="E5" s="85" t="s">
        <v>67</v>
      </c>
      <c r="F5" s="191">
        <f>AnaSayfa!B13</f>
        <v>0</v>
      </c>
      <c r="G5" s="191"/>
      <c r="H5" s="72"/>
      <c r="I5" s="72"/>
      <c r="J5" s="72"/>
      <c r="K5" s="72"/>
      <c r="L5" s="72"/>
    </row>
    <row r="6" spans="1:12" ht="12.75">
      <c r="A6" s="15" t="s">
        <v>26</v>
      </c>
      <c r="B6" s="3"/>
      <c r="H6" s="13"/>
      <c r="I6" s="13"/>
      <c r="J6" s="13"/>
      <c r="K6" s="13"/>
      <c r="L6" s="13"/>
    </row>
    <row r="7" spans="1:12" ht="14.25" customHeight="1">
      <c r="A7" s="190" t="s">
        <v>176</v>
      </c>
      <c r="B7" s="186" t="s">
        <v>27</v>
      </c>
      <c r="C7" s="192" t="s">
        <v>182</v>
      </c>
      <c r="D7" s="193"/>
      <c r="E7" s="186" t="s">
        <v>28</v>
      </c>
      <c r="F7" s="254" t="s">
        <v>12</v>
      </c>
      <c r="H7" s="13"/>
      <c r="I7" s="13"/>
      <c r="J7" s="13"/>
      <c r="K7" s="13"/>
      <c r="L7" s="13"/>
    </row>
    <row r="8" spans="1:6" ht="12.75" customHeight="1">
      <c r="A8" s="189"/>
      <c r="B8" s="187"/>
      <c r="C8" s="194"/>
      <c r="D8" s="195"/>
      <c r="E8" s="187"/>
      <c r="F8" s="255"/>
    </row>
    <row r="9" spans="1:6" ht="12.75">
      <c r="A9" s="11"/>
      <c r="B9" s="12" t="s">
        <v>15</v>
      </c>
      <c r="C9" s="183"/>
      <c r="D9" s="183"/>
      <c r="E9" s="11"/>
      <c r="F9" s="11"/>
    </row>
    <row r="10" spans="1:6" ht="12.75">
      <c r="A10" s="11"/>
      <c r="B10" s="11" t="s">
        <v>29</v>
      </c>
      <c r="C10" s="183"/>
      <c r="D10" s="183"/>
      <c r="E10" s="11"/>
      <c r="F10" s="11"/>
    </row>
    <row r="11" spans="1:6" ht="12.75">
      <c r="A11" s="11"/>
      <c r="B11" s="11" t="s">
        <v>30</v>
      </c>
      <c r="C11" s="183"/>
      <c r="D11" s="183"/>
      <c r="E11" s="11"/>
      <c r="F11" s="11"/>
    </row>
    <row r="12" spans="1:5" ht="12.75">
      <c r="A12" s="188" t="s">
        <v>31</v>
      </c>
      <c r="B12" s="188"/>
      <c r="C12" s="13"/>
      <c r="D12" s="13"/>
      <c r="E12" s="13"/>
    </row>
    <row r="13" spans="1:12" ht="24.75" customHeight="1">
      <c r="A13" s="238" t="s">
        <v>175</v>
      </c>
      <c r="B13" s="226" t="s">
        <v>171</v>
      </c>
      <c r="C13" s="228" t="s">
        <v>32</v>
      </c>
      <c r="D13" s="229"/>
      <c r="E13" s="230"/>
      <c r="F13" s="209" t="s">
        <v>72</v>
      </c>
      <c r="G13" s="210"/>
      <c r="H13" s="198" t="s">
        <v>71</v>
      </c>
      <c r="I13" s="240" t="s">
        <v>68</v>
      </c>
      <c r="J13" s="241"/>
      <c r="K13" s="241"/>
      <c r="L13" s="242"/>
    </row>
    <row r="14" spans="1:12" ht="39.75" customHeight="1">
      <c r="A14" s="239"/>
      <c r="B14" s="227"/>
      <c r="C14" s="218"/>
      <c r="D14" s="219"/>
      <c r="E14" s="220"/>
      <c r="F14" s="196"/>
      <c r="G14" s="197"/>
      <c r="H14" s="199"/>
      <c r="I14" s="74" t="s">
        <v>173</v>
      </c>
      <c r="J14" s="74" t="s">
        <v>172</v>
      </c>
      <c r="K14" s="75" t="s">
        <v>70</v>
      </c>
      <c r="L14" s="76" t="s">
        <v>174</v>
      </c>
    </row>
    <row r="15" spans="1:12" ht="12.75">
      <c r="A15" s="11">
        <v>1</v>
      </c>
      <c r="B15" s="11"/>
      <c r="C15" s="183"/>
      <c r="D15" s="183"/>
      <c r="E15" s="183"/>
      <c r="F15" s="184"/>
      <c r="G15" s="250"/>
      <c r="H15" s="11"/>
      <c r="I15" s="19"/>
      <c r="J15" s="19"/>
      <c r="K15" s="19"/>
      <c r="L15" s="19"/>
    </row>
    <row r="16" spans="1:12" ht="12.75">
      <c r="A16" s="11">
        <v>2</v>
      </c>
      <c r="B16" s="11"/>
      <c r="C16" s="183"/>
      <c r="D16" s="183"/>
      <c r="E16" s="183"/>
      <c r="F16" s="184"/>
      <c r="G16" s="250"/>
      <c r="H16" s="11"/>
      <c r="I16" s="11"/>
      <c r="J16" s="11"/>
      <c r="K16" s="11"/>
      <c r="L16" s="11"/>
    </row>
    <row r="17" spans="1:12" ht="12.75">
      <c r="A17" s="11">
        <v>3</v>
      </c>
      <c r="B17" s="11"/>
      <c r="C17" s="183"/>
      <c r="D17" s="183"/>
      <c r="E17" s="183"/>
      <c r="F17" s="184"/>
      <c r="G17" s="250"/>
      <c r="H17" s="11"/>
      <c r="I17" s="11"/>
      <c r="J17" s="11"/>
      <c r="K17" s="11"/>
      <c r="L17" s="11"/>
    </row>
    <row r="18" spans="1:12" ht="12.75">
      <c r="A18" s="11">
        <v>4</v>
      </c>
      <c r="B18" s="11"/>
      <c r="C18" s="183"/>
      <c r="D18" s="183"/>
      <c r="E18" s="183"/>
      <c r="F18" s="184"/>
      <c r="G18" s="250"/>
      <c r="H18" s="11"/>
      <c r="I18" s="11"/>
      <c r="J18" s="11"/>
      <c r="K18" s="11"/>
      <c r="L18" s="11"/>
    </row>
    <row r="19" spans="1:12" ht="12.75">
      <c r="A19" s="11">
        <v>5</v>
      </c>
      <c r="B19" s="11"/>
      <c r="C19" s="183"/>
      <c r="D19" s="183"/>
      <c r="E19" s="183"/>
      <c r="F19" s="184"/>
      <c r="G19" s="250"/>
      <c r="H19" s="11"/>
      <c r="I19" s="11"/>
      <c r="J19" s="11"/>
      <c r="K19" s="11"/>
      <c r="L19" s="11"/>
    </row>
    <row r="20" spans="1:12" ht="12.75">
      <c r="A20" s="11">
        <v>6</v>
      </c>
      <c r="B20" s="11"/>
      <c r="C20" s="183"/>
      <c r="D20" s="183"/>
      <c r="E20" s="183"/>
      <c r="F20" s="184"/>
      <c r="G20" s="250"/>
      <c r="H20" s="11"/>
      <c r="I20" s="11"/>
      <c r="J20" s="11"/>
      <c r="K20" s="11"/>
      <c r="L20" s="11"/>
    </row>
    <row r="21" spans="1:12" ht="12.75">
      <c r="A21" s="11">
        <v>7</v>
      </c>
      <c r="B21" s="11"/>
      <c r="C21" s="183"/>
      <c r="D21" s="183"/>
      <c r="E21" s="183"/>
      <c r="F21" s="184"/>
      <c r="G21" s="250"/>
      <c r="H21" s="11"/>
      <c r="I21" s="11"/>
      <c r="J21" s="11"/>
      <c r="K21" s="11"/>
      <c r="L21" s="11"/>
    </row>
    <row r="22" spans="1:12" ht="12.75">
      <c r="A22" s="11">
        <v>8</v>
      </c>
      <c r="B22" s="11"/>
      <c r="C22" s="183"/>
      <c r="D22" s="183"/>
      <c r="E22" s="183"/>
      <c r="F22" s="184"/>
      <c r="G22" s="250"/>
      <c r="H22" s="11"/>
      <c r="I22" s="11"/>
      <c r="J22" s="11"/>
      <c r="K22" s="11"/>
      <c r="L22" s="11"/>
    </row>
    <row r="23" spans="1:12" ht="12.75">
      <c r="A23" s="11">
        <v>9</v>
      </c>
      <c r="B23" s="11"/>
      <c r="C23" s="183"/>
      <c r="D23" s="183"/>
      <c r="E23" s="183"/>
      <c r="F23" s="184"/>
      <c r="G23" s="250"/>
      <c r="H23" s="11"/>
      <c r="I23" s="11"/>
      <c r="J23" s="11"/>
      <c r="K23" s="11"/>
      <c r="L23" s="11"/>
    </row>
    <row r="24" spans="1:12" ht="12.75">
      <c r="A24" s="11">
        <v>10</v>
      </c>
      <c r="B24" s="11"/>
      <c r="C24" s="183"/>
      <c r="D24" s="183"/>
      <c r="E24" s="183"/>
      <c r="F24" s="184"/>
      <c r="G24" s="250"/>
      <c r="H24" s="11"/>
      <c r="I24" s="11"/>
      <c r="J24" s="11"/>
      <c r="K24" s="11"/>
      <c r="L24" s="11"/>
    </row>
    <row r="25" spans="1:12" ht="12.75">
      <c r="A25" s="11">
        <v>11</v>
      </c>
      <c r="B25" s="11"/>
      <c r="C25" s="184"/>
      <c r="D25" s="249"/>
      <c r="E25" s="250"/>
      <c r="F25" s="184"/>
      <c r="G25" s="250"/>
      <c r="H25" s="11"/>
      <c r="I25" s="11"/>
      <c r="J25" s="11"/>
      <c r="K25" s="11"/>
      <c r="L25" s="11"/>
    </row>
    <row r="26" spans="1:12" ht="12.75">
      <c r="A26" s="11">
        <v>12</v>
      </c>
      <c r="B26" s="11"/>
      <c r="C26" s="184"/>
      <c r="D26" s="249"/>
      <c r="E26" s="250"/>
      <c r="F26" s="184"/>
      <c r="G26" s="250"/>
      <c r="H26" s="11"/>
      <c r="I26" s="11"/>
      <c r="J26" s="11"/>
      <c r="K26" s="11"/>
      <c r="L26" s="11"/>
    </row>
    <row r="27" spans="1:12" ht="12.75">
      <c r="A27" s="11">
        <v>13</v>
      </c>
      <c r="B27" s="11"/>
      <c r="C27" s="184"/>
      <c r="D27" s="249"/>
      <c r="E27" s="250"/>
      <c r="F27" s="184"/>
      <c r="G27" s="250"/>
      <c r="H27" s="11"/>
      <c r="I27" s="11"/>
      <c r="J27" s="11"/>
      <c r="K27" s="11"/>
      <c r="L27" s="11"/>
    </row>
    <row r="28" spans="1:12" ht="12.75">
      <c r="A28" s="11">
        <v>14</v>
      </c>
      <c r="B28" s="11"/>
      <c r="C28" s="184"/>
      <c r="D28" s="249"/>
      <c r="E28" s="250"/>
      <c r="F28" s="184"/>
      <c r="G28" s="250"/>
      <c r="H28" s="11"/>
      <c r="I28" s="11"/>
      <c r="J28" s="11"/>
      <c r="K28" s="11"/>
      <c r="L28" s="11"/>
    </row>
    <row r="29" spans="1:12" ht="12.75">
      <c r="A29" s="11">
        <v>15</v>
      </c>
      <c r="B29" s="11"/>
      <c r="C29" s="184"/>
      <c r="D29" s="249"/>
      <c r="E29" s="250"/>
      <c r="F29" s="184"/>
      <c r="G29" s="250"/>
      <c r="H29" s="11"/>
      <c r="I29" s="11"/>
      <c r="J29" s="11"/>
      <c r="K29" s="11"/>
      <c r="L29" s="11"/>
    </row>
    <row r="30" spans="1:12" ht="12.75">
      <c r="A30" s="11">
        <v>16</v>
      </c>
      <c r="B30" s="11"/>
      <c r="C30" s="184"/>
      <c r="D30" s="249"/>
      <c r="E30" s="250"/>
      <c r="F30" s="184"/>
      <c r="G30" s="250"/>
      <c r="H30" s="11"/>
      <c r="I30" s="11"/>
      <c r="J30" s="11"/>
      <c r="K30" s="11"/>
      <c r="L30" s="11"/>
    </row>
    <row r="31" spans="1:12" ht="12.75">
      <c r="A31" s="11">
        <v>17</v>
      </c>
      <c r="B31" s="11"/>
      <c r="C31" s="184"/>
      <c r="D31" s="249"/>
      <c r="E31" s="250"/>
      <c r="F31" s="184"/>
      <c r="G31" s="250"/>
      <c r="H31" s="11"/>
      <c r="I31" s="11"/>
      <c r="J31" s="11"/>
      <c r="K31" s="11"/>
      <c r="L31" s="11"/>
    </row>
    <row r="32" spans="1:12" ht="12.75">
      <c r="A32" s="11">
        <v>18</v>
      </c>
      <c r="B32" s="11"/>
      <c r="C32" s="184"/>
      <c r="D32" s="249"/>
      <c r="E32" s="250"/>
      <c r="F32" s="184"/>
      <c r="G32" s="250"/>
      <c r="H32" s="11"/>
      <c r="I32" s="11"/>
      <c r="J32" s="11"/>
      <c r="K32" s="11"/>
      <c r="L32" s="11"/>
    </row>
    <row r="33" spans="1:12" ht="12.75">
      <c r="A33" s="11">
        <v>19</v>
      </c>
      <c r="B33" s="11"/>
      <c r="C33" s="184"/>
      <c r="D33" s="249"/>
      <c r="E33" s="250"/>
      <c r="F33" s="184"/>
      <c r="G33" s="250"/>
      <c r="H33" s="11"/>
      <c r="I33" s="11"/>
      <c r="J33" s="11"/>
      <c r="K33" s="11"/>
      <c r="L33" s="11"/>
    </row>
    <row r="34" spans="1:12" ht="12.75">
      <c r="A34" s="11">
        <v>20</v>
      </c>
      <c r="B34" s="11"/>
      <c r="C34" s="184"/>
      <c r="D34" s="249"/>
      <c r="E34" s="250"/>
      <c r="F34" s="184"/>
      <c r="G34" s="250"/>
      <c r="H34" s="11"/>
      <c r="I34" s="11"/>
      <c r="J34" s="11"/>
      <c r="K34" s="11"/>
      <c r="L34" s="11"/>
    </row>
    <row r="35" spans="1:12" ht="12.75">
      <c r="A35" s="11">
        <v>21</v>
      </c>
      <c r="B35" s="11"/>
      <c r="C35" s="184"/>
      <c r="D35" s="249"/>
      <c r="E35" s="250"/>
      <c r="F35" s="184"/>
      <c r="G35" s="250"/>
      <c r="H35" s="11"/>
      <c r="I35" s="11"/>
      <c r="J35" s="11"/>
      <c r="K35" s="11"/>
      <c r="L35" s="11"/>
    </row>
    <row r="36" spans="8:12" ht="15.75" customHeight="1">
      <c r="H36" s="247"/>
      <c r="I36" s="248"/>
      <c r="J36" s="248"/>
      <c r="K36" s="248"/>
      <c r="L36" s="248"/>
    </row>
    <row r="37" spans="3:11" ht="12.75">
      <c r="C37" s="246" t="s">
        <v>74</v>
      </c>
      <c r="D37" s="246"/>
      <c r="E37" s="246"/>
      <c r="F37" s="246"/>
      <c r="G37" s="246"/>
      <c r="H37" s="246"/>
      <c r="I37" s="246"/>
      <c r="K37" s="20"/>
    </row>
    <row r="38" spans="1:12" s="79" customFormat="1" ht="33" customHeight="1">
      <c r="A38" s="78" t="s">
        <v>176</v>
      </c>
      <c r="B38" s="78" t="s">
        <v>80</v>
      </c>
      <c r="C38" s="77" t="s">
        <v>75</v>
      </c>
      <c r="D38" s="243" t="s">
        <v>76</v>
      </c>
      <c r="E38" s="244"/>
      <c r="F38" s="244"/>
      <c r="G38" s="245"/>
      <c r="H38" s="78" t="s">
        <v>77</v>
      </c>
      <c r="I38" s="181" t="s">
        <v>78</v>
      </c>
      <c r="J38" s="182"/>
      <c r="K38" s="252" t="s">
        <v>79</v>
      </c>
      <c r="L38" s="253"/>
    </row>
    <row r="39" spans="1:12" ht="12.75">
      <c r="A39" s="11"/>
      <c r="B39" s="11"/>
      <c r="C39" s="11"/>
      <c r="D39" s="184"/>
      <c r="E39" s="249"/>
      <c r="F39" s="249"/>
      <c r="G39" s="250"/>
      <c r="H39" s="34"/>
      <c r="I39" s="184"/>
      <c r="J39" s="250"/>
      <c r="K39" s="184"/>
      <c r="L39" s="250"/>
    </row>
    <row r="40" spans="1:12" ht="12.75">
      <c r="A40" s="11"/>
      <c r="B40" s="11"/>
      <c r="C40" s="11"/>
      <c r="D40" s="256"/>
      <c r="E40" s="257"/>
      <c r="F40" s="257"/>
      <c r="G40" s="258"/>
      <c r="H40" s="34"/>
      <c r="I40" s="184"/>
      <c r="J40" s="250"/>
      <c r="K40" s="184"/>
      <c r="L40" s="250"/>
    </row>
    <row r="41" spans="1:12" ht="12.75">
      <c r="A41" s="11"/>
      <c r="B41" s="11"/>
      <c r="C41" s="11"/>
      <c r="D41" s="184"/>
      <c r="E41" s="249"/>
      <c r="F41" s="249"/>
      <c r="G41" s="250"/>
      <c r="H41" s="34"/>
      <c r="I41" s="184"/>
      <c r="J41" s="250"/>
      <c r="K41" s="184"/>
      <c r="L41" s="250"/>
    </row>
    <row r="42" spans="1:12" ht="12.75">
      <c r="A42" s="11"/>
      <c r="B42" s="11"/>
      <c r="C42" s="11"/>
      <c r="D42" s="256"/>
      <c r="E42" s="257"/>
      <c r="F42" s="257"/>
      <c r="G42" s="258"/>
      <c r="H42" s="11"/>
      <c r="I42" s="184"/>
      <c r="J42" s="250"/>
      <c r="K42" s="184"/>
      <c r="L42" s="250"/>
    </row>
    <row r="43" spans="1:12" ht="12.75">
      <c r="A43" s="11"/>
      <c r="B43" s="11"/>
      <c r="C43" s="11"/>
      <c r="D43" s="184"/>
      <c r="E43" s="249"/>
      <c r="F43" s="249"/>
      <c r="G43" s="250"/>
      <c r="H43" s="11"/>
      <c r="I43" s="184"/>
      <c r="J43" s="250"/>
      <c r="K43" s="184"/>
      <c r="L43" s="250"/>
    </row>
    <row r="44" spans="1:12" ht="12.75">
      <c r="A44" s="11"/>
      <c r="B44" s="11"/>
      <c r="C44" s="11"/>
      <c r="D44" s="256"/>
      <c r="E44" s="257"/>
      <c r="F44" s="257"/>
      <c r="G44" s="258"/>
      <c r="H44" s="11"/>
      <c r="I44" s="184"/>
      <c r="J44" s="250"/>
      <c r="K44" s="184"/>
      <c r="L44" s="250"/>
    </row>
    <row r="45" spans="1:12" ht="12.75">
      <c r="A45" s="11"/>
      <c r="B45" s="11"/>
      <c r="C45" s="11"/>
      <c r="D45" s="184"/>
      <c r="E45" s="249"/>
      <c r="F45" s="249"/>
      <c r="G45" s="250"/>
      <c r="H45" s="11"/>
      <c r="I45" s="184"/>
      <c r="J45" s="250"/>
      <c r="K45" s="184"/>
      <c r="L45" s="250"/>
    </row>
    <row r="46" spans="1:12" ht="12.75">
      <c r="A46" s="11"/>
      <c r="B46" s="11"/>
      <c r="C46" s="11"/>
      <c r="D46" s="256"/>
      <c r="E46" s="257"/>
      <c r="F46" s="257"/>
      <c r="G46" s="258"/>
      <c r="H46" s="11"/>
      <c r="I46" s="184"/>
      <c r="J46" s="250"/>
      <c r="K46" s="184"/>
      <c r="L46" s="250"/>
    </row>
    <row r="47" spans="1:12" ht="12.75">
      <c r="A47" s="11"/>
      <c r="B47" s="11"/>
      <c r="C47" s="11"/>
      <c r="D47" s="184"/>
      <c r="E47" s="249"/>
      <c r="F47" s="249"/>
      <c r="G47" s="250"/>
      <c r="H47" s="11"/>
      <c r="I47" s="184"/>
      <c r="J47" s="250"/>
      <c r="K47" s="184"/>
      <c r="L47" s="250"/>
    </row>
    <row r="48" spans="1:12" ht="12.75">
      <c r="A48" s="11"/>
      <c r="B48" s="11"/>
      <c r="C48" s="11"/>
      <c r="D48" s="256"/>
      <c r="E48" s="257"/>
      <c r="F48" s="257"/>
      <c r="G48" s="258"/>
      <c r="H48" s="11"/>
      <c r="I48" s="184"/>
      <c r="J48" s="250"/>
      <c r="K48" s="184"/>
      <c r="L48" s="250"/>
    </row>
    <row r="49" spans="1:12" ht="12.75">
      <c r="A49" s="11"/>
      <c r="B49" s="11"/>
      <c r="C49" s="11"/>
      <c r="D49" s="184"/>
      <c r="E49" s="249"/>
      <c r="F49" s="249"/>
      <c r="G49" s="250"/>
      <c r="H49" s="11"/>
      <c r="I49" s="184"/>
      <c r="J49" s="250"/>
      <c r="K49" s="184"/>
      <c r="L49" s="250"/>
    </row>
    <row r="50" spans="1:12" ht="12.75">
      <c r="A50" s="11"/>
      <c r="B50" s="11"/>
      <c r="C50" s="11"/>
      <c r="D50" s="183"/>
      <c r="E50" s="183"/>
      <c r="F50" s="183"/>
      <c r="G50" s="183"/>
      <c r="H50" s="11"/>
      <c r="I50" s="184"/>
      <c r="J50" s="250"/>
      <c r="K50" s="184"/>
      <c r="L50" s="250"/>
    </row>
    <row r="52" ht="12.75">
      <c r="A52" t="s">
        <v>81</v>
      </c>
    </row>
    <row r="54" spans="9:11" ht="12.75">
      <c r="I54" s="259" t="s">
        <v>169</v>
      </c>
      <c r="J54" s="259"/>
      <c r="K54" s="259"/>
    </row>
    <row r="55" spans="9:11" ht="12.75">
      <c r="I55" s="259" t="s">
        <v>42</v>
      </c>
      <c r="J55" s="259"/>
      <c r="K55" s="259"/>
    </row>
    <row r="56" spans="9:11" ht="12.75">
      <c r="I56" s="259" t="s">
        <v>73</v>
      </c>
      <c r="J56" s="259"/>
      <c r="K56" s="259"/>
    </row>
  </sheetData>
  <sheetProtection/>
  <mergeCells count="111">
    <mergeCell ref="I49:J49"/>
    <mergeCell ref="I50:J50"/>
    <mergeCell ref="I43:J43"/>
    <mergeCell ref="I44:J44"/>
    <mergeCell ref="I45:J45"/>
    <mergeCell ref="I56:K56"/>
    <mergeCell ref="K50:L50"/>
    <mergeCell ref="K48:L48"/>
    <mergeCell ref="K49:L49"/>
    <mergeCell ref="I54:K54"/>
    <mergeCell ref="I55:K55"/>
    <mergeCell ref="I48:J48"/>
    <mergeCell ref="K45:L45"/>
    <mergeCell ref="I47:J47"/>
    <mergeCell ref="I46:J46"/>
    <mergeCell ref="K46:L46"/>
    <mergeCell ref="K47:L47"/>
    <mergeCell ref="K43:L43"/>
    <mergeCell ref="K44:L44"/>
    <mergeCell ref="K39:L39"/>
    <mergeCell ref="K40:L40"/>
    <mergeCell ref="K41:L41"/>
    <mergeCell ref="K42:L42"/>
    <mergeCell ref="I39:J39"/>
    <mergeCell ref="I40:J40"/>
    <mergeCell ref="I41:J41"/>
    <mergeCell ref="I42:J42"/>
    <mergeCell ref="D48:G48"/>
    <mergeCell ref="D39:G39"/>
    <mergeCell ref="D49:G49"/>
    <mergeCell ref="D50:G50"/>
    <mergeCell ref="D44:G44"/>
    <mergeCell ref="D45:G45"/>
    <mergeCell ref="D46:G46"/>
    <mergeCell ref="D47:G47"/>
    <mergeCell ref="D40:G40"/>
    <mergeCell ref="D41:G41"/>
    <mergeCell ref="D42:G42"/>
    <mergeCell ref="D43:G43"/>
    <mergeCell ref="F7:F8"/>
    <mergeCell ref="A4:B4"/>
    <mergeCell ref="F19:G19"/>
    <mergeCell ref="F20:G20"/>
    <mergeCell ref="C15:E15"/>
    <mergeCell ref="C16:E16"/>
    <mergeCell ref="C17:E17"/>
    <mergeCell ref="C18:E18"/>
    <mergeCell ref="K38:L38"/>
    <mergeCell ref="F28:G28"/>
    <mergeCell ref="F29:G29"/>
    <mergeCell ref="C35:E35"/>
    <mergeCell ref="C31:E31"/>
    <mergeCell ref="C32:E32"/>
    <mergeCell ref="F30:G30"/>
    <mergeCell ref="F35:G35"/>
    <mergeCell ref="A2:K2"/>
    <mergeCell ref="A3:B3"/>
    <mergeCell ref="C3:D3"/>
    <mergeCell ref="F27:G27"/>
    <mergeCell ref="F17:G17"/>
    <mergeCell ref="F18:G18"/>
    <mergeCell ref="F24:G24"/>
    <mergeCell ref="C19:E19"/>
    <mergeCell ref="C24:E24"/>
    <mergeCell ref="C20:E20"/>
    <mergeCell ref="C28:E28"/>
    <mergeCell ref="C29:E29"/>
    <mergeCell ref="F25:G25"/>
    <mergeCell ref="C26:E26"/>
    <mergeCell ref="C21:E21"/>
    <mergeCell ref="C25:E25"/>
    <mergeCell ref="F15:G15"/>
    <mergeCell ref="F16:G16"/>
    <mergeCell ref="C22:E22"/>
    <mergeCell ref="F23:G23"/>
    <mergeCell ref="F21:G21"/>
    <mergeCell ref="F22:G22"/>
    <mergeCell ref="F33:G33"/>
    <mergeCell ref="F34:G34"/>
    <mergeCell ref="C30:E30"/>
    <mergeCell ref="C33:E33"/>
    <mergeCell ref="I38:J38"/>
    <mergeCell ref="D38:G38"/>
    <mergeCell ref="C37:I37"/>
    <mergeCell ref="C23:E23"/>
    <mergeCell ref="H36:L36"/>
    <mergeCell ref="C27:E27"/>
    <mergeCell ref="C34:E34"/>
    <mergeCell ref="F26:G26"/>
    <mergeCell ref="F31:G31"/>
    <mergeCell ref="F32:G32"/>
    <mergeCell ref="C9:D9"/>
    <mergeCell ref="C10:D10"/>
    <mergeCell ref="C11:D11"/>
    <mergeCell ref="A12:B12"/>
    <mergeCell ref="I4:L4"/>
    <mergeCell ref="C7:D8"/>
    <mergeCell ref="A7:A8"/>
    <mergeCell ref="C4:D4"/>
    <mergeCell ref="A5:B5"/>
    <mergeCell ref="C5:D5"/>
    <mergeCell ref="F4:G4"/>
    <mergeCell ref="F5:G5"/>
    <mergeCell ref="B7:B8"/>
    <mergeCell ref="E7:E8"/>
    <mergeCell ref="A13:A14"/>
    <mergeCell ref="I13:L13"/>
    <mergeCell ref="B13:B14"/>
    <mergeCell ref="C13:E14"/>
    <mergeCell ref="F13:G14"/>
    <mergeCell ref="H13:H14"/>
  </mergeCells>
  <hyperlinks>
    <hyperlink ref="A1" location="AnaSayfa!A1" display="AnaSayfa!A1"/>
  </hyperlinks>
  <printOptions horizontalCentered="1"/>
  <pageMargins left="0" right="0" top="0" bottom="0.54" header="0.24" footer="0.39"/>
  <pageSetup horizontalDpi="600" verticalDpi="600" orientation="portrait" paperSize="9" r:id="rId1"/>
  <headerFooter alignWithMargins="0">
    <oddFooter>&amp;R&amp;8Yenimahalle İlçe Milli Eğitim Müdürlüğü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D27" sqref="D27:E27"/>
    </sheetView>
  </sheetViews>
  <sheetFormatPr defaultColWidth="9.140625" defaultRowHeight="12.75"/>
  <cols>
    <col min="3" max="3" width="3.8515625" style="0" customWidth="1"/>
    <col min="4" max="4" width="12.421875" style="0" customWidth="1"/>
    <col min="5" max="5" width="0.13671875" style="0" customWidth="1"/>
    <col min="6" max="6" width="8.57421875" style="0" customWidth="1"/>
    <col min="7" max="7" width="13.8515625" style="0" customWidth="1"/>
    <col min="8" max="8" width="3.00390625" style="0" customWidth="1"/>
    <col min="9" max="9" width="11.7109375" style="0" customWidth="1"/>
    <col min="10" max="10" width="5.00390625" style="0" customWidth="1"/>
    <col min="11" max="11" width="22.8515625" style="0" customWidth="1"/>
  </cols>
  <sheetData>
    <row r="1" ht="12.75">
      <c r="A1" s="32" t="s">
        <v>192</v>
      </c>
    </row>
    <row r="2" spans="3:11" ht="12.75">
      <c r="C2" s="260" t="s">
        <v>33</v>
      </c>
      <c r="D2" s="260"/>
      <c r="E2" s="260"/>
      <c r="F2" s="260"/>
      <c r="G2" s="260"/>
      <c r="H2" s="260"/>
      <c r="K2" s="71" t="s">
        <v>34</v>
      </c>
    </row>
    <row r="3" spans="3:8" ht="12.75">
      <c r="C3" s="20"/>
      <c r="D3" s="20"/>
      <c r="E3" s="20"/>
      <c r="F3" s="20"/>
      <c r="G3" s="20"/>
      <c r="H3" s="20"/>
    </row>
    <row r="4" spans="1:11" ht="12.75">
      <c r="A4" t="s">
        <v>1</v>
      </c>
      <c r="D4" s="12">
        <f>AnaSayfa!B10</f>
        <v>0</v>
      </c>
      <c r="F4" s="261">
        <f>AnaSayfa!B11</f>
        <v>0</v>
      </c>
      <c r="G4" s="262"/>
      <c r="H4" t="s">
        <v>3</v>
      </c>
      <c r="I4" s="11" t="str">
        <f>AnaSayfa!B8</f>
        <v>SİVAS</v>
      </c>
      <c r="J4" t="s">
        <v>4</v>
      </c>
      <c r="K4" s="11" t="str">
        <f>AnaSayfa!B9</f>
        <v>KOYULHİSAR</v>
      </c>
    </row>
    <row r="5" spans="1:11" ht="12.75">
      <c r="A5" t="s">
        <v>2</v>
      </c>
      <c r="D5" s="16"/>
      <c r="F5" s="184">
        <f>AnaSayfa!B12</f>
        <v>0</v>
      </c>
      <c r="G5" s="250"/>
      <c r="H5" s="24" t="s">
        <v>35</v>
      </c>
      <c r="K5" s="11">
        <f>AnaSayfa!B14</f>
        <v>0</v>
      </c>
    </row>
    <row r="7" spans="1:11" ht="12.75">
      <c r="A7" s="16" t="s">
        <v>9</v>
      </c>
      <c r="B7" s="16" t="s">
        <v>36</v>
      </c>
      <c r="C7" s="263" t="s">
        <v>36</v>
      </c>
      <c r="D7" s="254"/>
      <c r="E7" s="2"/>
      <c r="F7" s="25" t="s">
        <v>7</v>
      </c>
      <c r="G7" s="184" t="s">
        <v>37</v>
      </c>
      <c r="H7" s="249"/>
      <c r="I7" s="249"/>
      <c r="J7" s="249"/>
      <c r="K7" s="250"/>
    </row>
    <row r="8" spans="1:11" ht="12.75">
      <c r="A8" s="19" t="s">
        <v>10</v>
      </c>
      <c r="B8" s="19" t="s">
        <v>38</v>
      </c>
      <c r="C8" s="264" t="s">
        <v>39</v>
      </c>
      <c r="D8" s="255"/>
      <c r="E8" s="26"/>
      <c r="F8" s="19" t="s">
        <v>8</v>
      </c>
      <c r="G8" s="184" t="s">
        <v>40</v>
      </c>
      <c r="H8" s="250"/>
      <c r="I8" s="11" t="s">
        <v>41</v>
      </c>
      <c r="J8" s="184" t="s">
        <v>42</v>
      </c>
      <c r="K8" s="250"/>
    </row>
    <row r="9" spans="1:11" ht="12.75">
      <c r="A9" s="11"/>
      <c r="B9" s="11"/>
      <c r="C9" s="184"/>
      <c r="D9" s="250"/>
      <c r="E9" s="11"/>
      <c r="F9" s="11"/>
      <c r="G9" s="184"/>
      <c r="H9" s="250"/>
      <c r="I9" s="11"/>
      <c r="J9" s="184"/>
      <c r="K9" s="250"/>
    </row>
    <row r="10" spans="1:11" ht="12.75">
      <c r="A10" s="11"/>
      <c r="B10" s="11"/>
      <c r="C10" s="184"/>
      <c r="D10" s="250"/>
      <c r="E10" s="11"/>
      <c r="F10" s="11"/>
      <c r="G10" s="184"/>
      <c r="H10" s="250"/>
      <c r="I10" s="11"/>
      <c r="J10" s="184"/>
      <c r="K10" s="250"/>
    </row>
    <row r="11" spans="1:11" ht="12.75">
      <c r="A11" s="11"/>
      <c r="B11" s="11"/>
      <c r="C11" s="184"/>
      <c r="D11" s="250"/>
      <c r="E11" s="11"/>
      <c r="F11" s="11"/>
      <c r="G11" s="184"/>
      <c r="H11" s="250"/>
      <c r="I11" s="11"/>
      <c r="J11" s="184"/>
      <c r="K11" s="250"/>
    </row>
    <row r="12" spans="1:11" ht="12.75">
      <c r="A12" s="11"/>
      <c r="B12" s="11"/>
      <c r="C12" s="184"/>
      <c r="D12" s="250"/>
      <c r="E12" s="11"/>
      <c r="F12" s="11"/>
      <c r="G12" s="184"/>
      <c r="H12" s="250"/>
      <c r="I12" s="11"/>
      <c r="J12" s="184"/>
      <c r="K12" s="250"/>
    </row>
    <row r="13" spans="1:11" ht="12.75">
      <c r="A13" s="11"/>
      <c r="B13" s="11"/>
      <c r="C13" s="184"/>
      <c r="D13" s="250"/>
      <c r="E13" s="11"/>
      <c r="F13" s="11"/>
      <c r="G13" s="184"/>
      <c r="H13" s="250"/>
      <c r="I13" s="11"/>
      <c r="J13" s="184"/>
      <c r="K13" s="250"/>
    </row>
    <row r="14" spans="1:11" ht="12.75">
      <c r="A14" s="11"/>
      <c r="B14" s="11"/>
      <c r="C14" s="184"/>
      <c r="D14" s="250"/>
      <c r="E14" s="11"/>
      <c r="F14" s="11"/>
      <c r="G14" s="184"/>
      <c r="H14" s="250"/>
      <c r="I14" s="11"/>
      <c r="J14" s="184"/>
      <c r="K14" s="250"/>
    </row>
    <row r="15" spans="1:11" ht="12.75">
      <c r="A15" s="11"/>
      <c r="B15" s="11"/>
      <c r="C15" s="184"/>
      <c r="D15" s="250"/>
      <c r="E15" s="11"/>
      <c r="F15" s="11"/>
      <c r="G15" s="184"/>
      <c r="H15" s="250"/>
      <c r="I15" s="11"/>
      <c r="J15" s="184"/>
      <c r="K15" s="250"/>
    </row>
    <row r="16" spans="1:11" ht="12.75">
      <c r="A16" s="11"/>
      <c r="B16" s="11"/>
      <c r="C16" s="184"/>
      <c r="D16" s="250"/>
      <c r="E16" s="11"/>
      <c r="F16" s="11"/>
      <c r="G16" s="184"/>
      <c r="H16" s="250"/>
      <c r="I16" s="11"/>
      <c r="J16" s="184"/>
      <c r="K16" s="250"/>
    </row>
    <row r="17" spans="1:11" ht="12.75">
      <c r="A17" s="11"/>
      <c r="B17" s="11"/>
      <c r="C17" s="184"/>
      <c r="D17" s="250"/>
      <c r="E17" s="11"/>
      <c r="F17" s="11"/>
      <c r="G17" s="184"/>
      <c r="H17" s="250"/>
      <c r="I17" s="11"/>
      <c r="J17" s="184"/>
      <c r="K17" s="250"/>
    </row>
    <row r="18" spans="1:11" ht="12.75">
      <c r="A18" s="11"/>
      <c r="B18" s="11"/>
      <c r="C18" s="184"/>
      <c r="D18" s="250"/>
      <c r="E18" s="11"/>
      <c r="F18" s="11"/>
      <c r="G18" s="184"/>
      <c r="H18" s="250"/>
      <c r="I18" s="11"/>
      <c r="J18" s="184"/>
      <c r="K18" s="250"/>
    </row>
    <row r="19" spans="1:11" ht="12.75">
      <c r="A19" s="11"/>
      <c r="B19" s="11"/>
      <c r="C19" s="184"/>
      <c r="D19" s="250"/>
      <c r="E19" s="11"/>
      <c r="F19" s="11"/>
      <c r="G19" s="184"/>
      <c r="H19" s="250"/>
      <c r="I19" s="11"/>
      <c r="J19" s="184"/>
      <c r="K19" s="250"/>
    </row>
    <row r="20" spans="1:11" ht="12.75">
      <c r="A20" s="11"/>
      <c r="B20" s="11"/>
      <c r="C20" s="184"/>
      <c r="D20" s="250"/>
      <c r="E20" s="11"/>
      <c r="F20" s="11"/>
      <c r="G20" s="184"/>
      <c r="H20" s="250"/>
      <c r="I20" s="11"/>
      <c r="J20" s="184"/>
      <c r="K20" s="250"/>
    </row>
    <row r="21" spans="1:11" ht="12.75">
      <c r="A21" s="11"/>
      <c r="B21" s="11"/>
      <c r="C21" s="184"/>
      <c r="D21" s="250"/>
      <c r="E21" s="11"/>
      <c r="F21" s="11"/>
      <c r="G21" s="184"/>
      <c r="H21" s="250"/>
      <c r="I21" s="11"/>
      <c r="J21" s="184"/>
      <c r="K21" s="250"/>
    </row>
    <row r="22" spans="1:11" ht="12.75">
      <c r="A22" s="11"/>
      <c r="B22" s="11"/>
      <c r="C22" s="184"/>
      <c r="D22" s="250"/>
      <c r="E22" s="11"/>
      <c r="F22" s="11"/>
      <c r="G22" s="184"/>
      <c r="H22" s="250"/>
      <c r="I22" s="11"/>
      <c r="J22" s="184"/>
      <c r="K22" s="250"/>
    </row>
    <row r="23" spans="1:11" ht="12.75">
      <c r="A23" s="11"/>
      <c r="B23" s="11"/>
      <c r="C23" s="184"/>
      <c r="D23" s="250"/>
      <c r="E23" s="11"/>
      <c r="F23" s="11"/>
      <c r="G23" s="184"/>
      <c r="H23" s="250"/>
      <c r="I23" s="11"/>
      <c r="J23" s="184"/>
      <c r="K23" s="250"/>
    </row>
    <row r="24" spans="1:11" ht="12.75">
      <c r="A24" s="11"/>
      <c r="B24" s="11"/>
      <c r="C24" s="184"/>
      <c r="D24" s="250"/>
      <c r="E24" s="11"/>
      <c r="F24" s="11"/>
      <c r="G24" s="184"/>
      <c r="H24" s="250"/>
      <c r="I24" s="11"/>
      <c r="J24" s="184"/>
      <c r="K24" s="250"/>
    </row>
    <row r="25" spans="1:11" ht="12.75">
      <c r="A25" s="11"/>
      <c r="B25" s="11"/>
      <c r="C25" s="184"/>
      <c r="D25" s="250"/>
      <c r="E25" s="11"/>
      <c r="F25" s="11"/>
      <c r="G25" s="184"/>
      <c r="H25" s="250"/>
      <c r="I25" s="11"/>
      <c r="J25" s="184"/>
      <c r="K25" s="250"/>
    </row>
    <row r="26" spans="1:11" ht="12.75">
      <c r="A26" s="11"/>
      <c r="B26" s="11"/>
      <c r="C26" s="184"/>
      <c r="D26" s="250"/>
      <c r="E26" s="11"/>
      <c r="F26" s="11"/>
      <c r="G26" s="184"/>
      <c r="H26" s="250"/>
      <c r="I26" s="11"/>
      <c r="J26" s="184"/>
      <c r="K26" s="250"/>
    </row>
    <row r="27" spans="1:11" ht="12.75">
      <c r="A27" s="11"/>
      <c r="B27" s="11"/>
      <c r="C27" s="184"/>
      <c r="D27" s="250"/>
      <c r="E27" s="11"/>
      <c r="F27" s="11"/>
      <c r="G27" s="184"/>
      <c r="H27" s="250"/>
      <c r="I27" s="11"/>
      <c r="J27" s="184"/>
      <c r="K27" s="250"/>
    </row>
    <row r="28" spans="1:11" ht="12.75">
      <c r="A28" s="11"/>
      <c r="B28" s="11"/>
      <c r="C28" s="184"/>
      <c r="D28" s="250"/>
      <c r="E28" s="11"/>
      <c r="F28" s="11"/>
      <c r="G28" s="184"/>
      <c r="H28" s="250"/>
      <c r="I28" s="11"/>
      <c r="J28" s="184"/>
      <c r="K28" s="250"/>
    </row>
    <row r="29" spans="1:11" ht="12.75">
      <c r="A29" s="11"/>
      <c r="B29" s="11"/>
      <c r="C29" s="184"/>
      <c r="D29" s="250"/>
      <c r="E29" s="11"/>
      <c r="F29" s="11"/>
      <c r="G29" s="184"/>
      <c r="H29" s="250"/>
      <c r="I29" s="11"/>
      <c r="J29" s="184"/>
      <c r="K29" s="250"/>
    </row>
    <row r="30" spans="1:11" ht="12.75">
      <c r="A30" s="11"/>
      <c r="B30" s="11"/>
      <c r="C30" s="184"/>
      <c r="D30" s="250"/>
      <c r="E30" s="11"/>
      <c r="F30" s="11"/>
      <c r="G30" s="184"/>
      <c r="H30" s="250"/>
      <c r="I30" s="11"/>
      <c r="J30" s="184"/>
      <c r="K30" s="250"/>
    </row>
    <row r="31" spans="1:11" ht="12.75">
      <c r="A31" s="11"/>
      <c r="B31" s="11"/>
      <c r="C31" s="184"/>
      <c r="D31" s="250"/>
      <c r="E31" s="11"/>
      <c r="F31" s="11"/>
      <c r="G31" s="184"/>
      <c r="H31" s="250"/>
      <c r="I31" s="11"/>
      <c r="J31" s="184"/>
      <c r="K31" s="250"/>
    </row>
    <row r="32" spans="1:11" ht="12.75">
      <c r="A32" s="11"/>
      <c r="B32" s="11"/>
      <c r="C32" s="184"/>
      <c r="D32" s="250"/>
      <c r="E32" s="11"/>
      <c r="F32" s="11"/>
      <c r="G32" s="184"/>
      <c r="H32" s="250"/>
      <c r="I32" s="11"/>
      <c r="J32" s="184"/>
      <c r="K32" s="250"/>
    </row>
    <row r="33" spans="1:11" ht="12.75">
      <c r="A33" s="11"/>
      <c r="B33" s="11"/>
      <c r="C33" s="184"/>
      <c r="D33" s="250"/>
      <c r="E33" s="11"/>
      <c r="F33" s="11"/>
      <c r="G33" s="184"/>
      <c r="H33" s="250"/>
      <c r="I33" s="11"/>
      <c r="J33" s="184"/>
      <c r="K33" s="250"/>
    </row>
    <row r="34" spans="1:11" ht="12.75">
      <c r="A34" s="11"/>
      <c r="B34" s="11"/>
      <c r="C34" s="184"/>
      <c r="D34" s="250"/>
      <c r="E34" s="11"/>
      <c r="F34" s="11"/>
      <c r="G34" s="184"/>
      <c r="H34" s="250"/>
      <c r="I34" s="11"/>
      <c r="J34" s="184"/>
      <c r="K34" s="250"/>
    </row>
    <row r="35" spans="1:11" ht="12.75">
      <c r="A35" s="11"/>
      <c r="B35" s="11"/>
      <c r="C35" s="184"/>
      <c r="D35" s="250"/>
      <c r="E35" s="11"/>
      <c r="F35" s="11"/>
      <c r="G35" s="184"/>
      <c r="H35" s="250"/>
      <c r="I35" s="11"/>
      <c r="J35" s="184"/>
      <c r="K35" s="250"/>
    </row>
    <row r="36" spans="1:11" ht="12.75">
      <c r="A36" s="11"/>
      <c r="B36" s="11"/>
      <c r="C36" s="184"/>
      <c r="D36" s="250"/>
      <c r="E36" s="11"/>
      <c r="F36" s="11"/>
      <c r="G36" s="184"/>
      <c r="H36" s="250"/>
      <c r="I36" s="11"/>
      <c r="J36" s="184"/>
      <c r="K36" s="250"/>
    </row>
    <row r="37" spans="1:11" ht="12.75">
      <c r="A37" s="11"/>
      <c r="B37" s="11"/>
      <c r="C37" s="184"/>
      <c r="D37" s="250"/>
      <c r="E37" s="11"/>
      <c r="F37" s="11"/>
      <c r="G37" s="184"/>
      <c r="H37" s="250"/>
      <c r="I37" s="11"/>
      <c r="J37" s="184"/>
      <c r="K37" s="250"/>
    </row>
    <row r="38" spans="1:11" ht="12.75">
      <c r="A38" s="11"/>
      <c r="B38" s="11"/>
      <c r="C38" s="184"/>
      <c r="D38" s="250"/>
      <c r="E38" s="11"/>
      <c r="F38" s="11"/>
      <c r="G38" s="184"/>
      <c r="H38" s="250"/>
      <c r="I38" s="11"/>
      <c r="J38" s="184"/>
      <c r="K38" s="250"/>
    </row>
    <row r="39" spans="1:11" ht="12.75">
      <c r="A39" s="11"/>
      <c r="B39" s="11"/>
      <c r="C39" s="184"/>
      <c r="D39" s="250"/>
      <c r="E39" s="11"/>
      <c r="F39" s="11"/>
      <c r="G39" s="184"/>
      <c r="H39" s="250"/>
      <c r="I39" s="11"/>
      <c r="J39" s="184"/>
      <c r="K39" s="250"/>
    </row>
    <row r="40" spans="1:11" ht="12.75">
      <c r="A40" s="11"/>
      <c r="B40" s="11"/>
      <c r="C40" s="184"/>
      <c r="D40" s="250"/>
      <c r="E40" s="11"/>
      <c r="F40" s="11"/>
      <c r="G40" s="184"/>
      <c r="H40" s="250"/>
      <c r="I40" s="11"/>
      <c r="J40" s="184"/>
      <c r="K40" s="250"/>
    </row>
    <row r="41" spans="1:11" ht="12.75">
      <c r="A41" s="11"/>
      <c r="B41" s="11"/>
      <c r="C41" s="184"/>
      <c r="D41" s="250"/>
      <c r="E41" s="11"/>
      <c r="F41" s="11"/>
      <c r="G41" s="184"/>
      <c r="H41" s="250"/>
      <c r="I41" s="11"/>
      <c r="J41" s="184"/>
      <c r="K41" s="250"/>
    </row>
    <row r="42" spans="1:11" ht="12.75">
      <c r="A42" s="11"/>
      <c r="B42" s="11"/>
      <c r="C42" s="184"/>
      <c r="D42" s="250"/>
      <c r="E42" s="11"/>
      <c r="F42" s="11"/>
      <c r="G42" s="184"/>
      <c r="H42" s="250"/>
      <c r="I42" s="11"/>
      <c r="J42" s="184"/>
      <c r="K42" s="250"/>
    </row>
    <row r="44" ht="12.75">
      <c r="A44" t="s">
        <v>43</v>
      </c>
    </row>
    <row r="47" ht="12.75">
      <c r="A47" t="s">
        <v>44</v>
      </c>
    </row>
    <row r="48" spans="1:9" ht="12.75">
      <c r="A48" t="s">
        <v>69</v>
      </c>
      <c r="I48" t="s">
        <v>46</v>
      </c>
    </row>
    <row r="52" ht="12.75">
      <c r="A52" t="s">
        <v>47</v>
      </c>
    </row>
  </sheetData>
  <sheetProtection/>
  <mergeCells count="110">
    <mergeCell ref="C42:D42"/>
    <mergeCell ref="G42:H42"/>
    <mergeCell ref="J42:K42"/>
    <mergeCell ref="C40:D40"/>
    <mergeCell ref="G40:H40"/>
    <mergeCell ref="J40:K40"/>
    <mergeCell ref="C41:D41"/>
    <mergeCell ref="G41:H41"/>
    <mergeCell ref="J41:K41"/>
    <mergeCell ref="C38:D38"/>
    <mergeCell ref="G38:H38"/>
    <mergeCell ref="J38:K38"/>
    <mergeCell ref="C39:D39"/>
    <mergeCell ref="G39:H39"/>
    <mergeCell ref="J39:K39"/>
    <mergeCell ref="C36:D36"/>
    <mergeCell ref="G36:H36"/>
    <mergeCell ref="J36:K36"/>
    <mergeCell ref="J37:K37"/>
    <mergeCell ref="C37:D37"/>
    <mergeCell ref="G37:H37"/>
    <mergeCell ref="C34:D34"/>
    <mergeCell ref="G34:H34"/>
    <mergeCell ref="J34:K34"/>
    <mergeCell ref="C35:D35"/>
    <mergeCell ref="G35:H35"/>
    <mergeCell ref="J35:K35"/>
    <mergeCell ref="C32:D32"/>
    <mergeCell ref="G32:H32"/>
    <mergeCell ref="J32:K32"/>
    <mergeCell ref="C33:D33"/>
    <mergeCell ref="G33:H33"/>
    <mergeCell ref="J33:K33"/>
    <mergeCell ref="C30:D30"/>
    <mergeCell ref="G30:H30"/>
    <mergeCell ref="J30:K30"/>
    <mergeCell ref="C31:D31"/>
    <mergeCell ref="G31:H31"/>
    <mergeCell ref="J31:K31"/>
    <mergeCell ref="C28:D28"/>
    <mergeCell ref="G28:H28"/>
    <mergeCell ref="J28:K28"/>
    <mergeCell ref="C29:D29"/>
    <mergeCell ref="G29:H29"/>
    <mergeCell ref="J29:K29"/>
    <mergeCell ref="C26:D26"/>
    <mergeCell ref="G26:H26"/>
    <mergeCell ref="J26:K26"/>
    <mergeCell ref="C27:D27"/>
    <mergeCell ref="G27:H27"/>
    <mergeCell ref="J27:K27"/>
    <mergeCell ref="C24:D24"/>
    <mergeCell ref="G24:H24"/>
    <mergeCell ref="J24:K24"/>
    <mergeCell ref="C25:D25"/>
    <mergeCell ref="G25:H25"/>
    <mergeCell ref="J25:K25"/>
    <mergeCell ref="C22:D22"/>
    <mergeCell ref="G22:H22"/>
    <mergeCell ref="J22:K22"/>
    <mergeCell ref="C23:D23"/>
    <mergeCell ref="G23:H23"/>
    <mergeCell ref="J23:K23"/>
    <mergeCell ref="C20:D20"/>
    <mergeCell ref="G20:H20"/>
    <mergeCell ref="J20:K20"/>
    <mergeCell ref="C21:D21"/>
    <mergeCell ref="G21:H21"/>
    <mergeCell ref="J21:K21"/>
    <mergeCell ref="C18:D18"/>
    <mergeCell ref="G18:H18"/>
    <mergeCell ref="J18:K18"/>
    <mergeCell ref="C19:D19"/>
    <mergeCell ref="G19:H19"/>
    <mergeCell ref="J19:K19"/>
    <mergeCell ref="C16:D16"/>
    <mergeCell ref="G16:H16"/>
    <mergeCell ref="J16:K16"/>
    <mergeCell ref="C17:D17"/>
    <mergeCell ref="G17:H17"/>
    <mergeCell ref="J17:K17"/>
    <mergeCell ref="C14:D14"/>
    <mergeCell ref="G14:H14"/>
    <mergeCell ref="J14:K14"/>
    <mergeCell ref="C15:D15"/>
    <mergeCell ref="G15:H15"/>
    <mergeCell ref="J15:K15"/>
    <mergeCell ref="C12:D12"/>
    <mergeCell ref="G12:H12"/>
    <mergeCell ref="J12:K12"/>
    <mergeCell ref="C13:D13"/>
    <mergeCell ref="G13:H13"/>
    <mergeCell ref="J13:K13"/>
    <mergeCell ref="C10:D10"/>
    <mergeCell ref="G10:H10"/>
    <mergeCell ref="J10:K10"/>
    <mergeCell ref="C11:D11"/>
    <mergeCell ref="G11:H11"/>
    <mergeCell ref="J11:K11"/>
    <mergeCell ref="C8:D8"/>
    <mergeCell ref="G8:H8"/>
    <mergeCell ref="J8:K8"/>
    <mergeCell ref="C9:D9"/>
    <mergeCell ref="G9:H9"/>
    <mergeCell ref="J9:K9"/>
    <mergeCell ref="C2:H2"/>
    <mergeCell ref="F4:G4"/>
    <mergeCell ref="F5:G5"/>
    <mergeCell ref="C7:D7"/>
    <mergeCell ref="G7:K7"/>
  </mergeCells>
  <hyperlinks>
    <hyperlink ref="A1" location="AnaSayfa!A1" display="AnaSayfa!A1"/>
  </hyperlinks>
  <printOptions horizontalCentered="1"/>
  <pageMargins left="0" right="0" top="0.984251968503937" bottom="0.984251968503937" header="0.5118110236220472" footer="0.39"/>
  <pageSetup horizontalDpi="600" verticalDpi="600" orientation="portrait" paperSize="9" r:id="rId1"/>
  <headerFooter alignWithMargins="0">
    <oddFooter>&amp;R&amp;8Yenimahalle İlçe Milli Eğitim Müdürlüğü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1">
      <selection activeCell="D27" sqref="D27:E27"/>
    </sheetView>
  </sheetViews>
  <sheetFormatPr defaultColWidth="9.140625" defaultRowHeight="12.75"/>
  <cols>
    <col min="3" max="3" width="3.8515625" style="0" customWidth="1"/>
    <col min="4" max="4" width="12.421875" style="0" customWidth="1"/>
    <col min="5" max="5" width="8.57421875" style="0" customWidth="1"/>
    <col min="6" max="6" width="13.8515625" style="0" customWidth="1"/>
    <col min="7" max="7" width="3.00390625" style="0" customWidth="1"/>
    <col min="8" max="8" width="11.7109375" style="0" customWidth="1"/>
    <col min="9" max="9" width="5.00390625" style="0" customWidth="1"/>
    <col min="10" max="10" width="22.8515625" style="0" customWidth="1"/>
  </cols>
  <sheetData>
    <row r="1" ht="12.75">
      <c r="A1" s="88" t="s">
        <v>192</v>
      </c>
    </row>
    <row r="2" spans="3:10" ht="12.75">
      <c r="C2" s="260" t="s">
        <v>48</v>
      </c>
      <c r="D2" s="260"/>
      <c r="E2" s="260"/>
      <c r="F2" s="260"/>
      <c r="G2" s="260"/>
      <c r="J2" s="71" t="s">
        <v>49</v>
      </c>
    </row>
    <row r="3" spans="3:7" ht="12.75">
      <c r="C3" s="20"/>
      <c r="D3" s="20"/>
      <c r="E3" s="20"/>
      <c r="F3" s="20"/>
      <c r="G3" s="20"/>
    </row>
    <row r="4" spans="1:10" ht="12.75">
      <c r="A4" t="s">
        <v>1</v>
      </c>
      <c r="D4" s="12">
        <f>AnaSayfa!B10</f>
        <v>0</v>
      </c>
      <c r="E4" s="261">
        <f>AnaSayfa!B11</f>
        <v>0</v>
      </c>
      <c r="F4" s="262"/>
      <c r="G4" t="s">
        <v>3</v>
      </c>
      <c r="H4" s="11" t="str">
        <f>AnaSayfa!B8</f>
        <v>SİVAS</v>
      </c>
      <c r="I4" t="s">
        <v>4</v>
      </c>
      <c r="J4" s="11" t="str">
        <f>AnaSayfa!B9</f>
        <v>KOYULHİSAR</v>
      </c>
    </row>
    <row r="5" spans="1:10" ht="12.75">
      <c r="A5" t="s">
        <v>2</v>
      </c>
      <c r="D5" s="16"/>
      <c r="E5" s="184">
        <f>AnaSayfa!B12</f>
        <v>0</v>
      </c>
      <c r="F5" s="250"/>
      <c r="G5" s="24" t="s">
        <v>35</v>
      </c>
      <c r="J5" s="12">
        <f>AnaSayfa!B14</f>
        <v>0</v>
      </c>
    </row>
    <row r="6" spans="4:10" ht="12.75">
      <c r="D6" s="13"/>
      <c r="E6" s="22"/>
      <c r="F6" s="22"/>
      <c r="G6" s="24"/>
      <c r="J6" s="13"/>
    </row>
    <row r="7" spans="1:10" ht="12.75">
      <c r="A7" s="73" t="s">
        <v>193</v>
      </c>
      <c r="D7" s="13"/>
      <c r="E7" s="22"/>
      <c r="F7" s="22"/>
      <c r="G7" s="24"/>
      <c r="J7" s="13"/>
    </row>
    <row r="8" spans="1:10" ht="17.25" customHeight="1">
      <c r="A8" s="265" t="s">
        <v>176</v>
      </c>
      <c r="B8" s="270" t="s">
        <v>51</v>
      </c>
      <c r="C8" s="271"/>
      <c r="D8" s="272"/>
      <c r="E8" s="276" t="s">
        <v>179</v>
      </c>
      <c r="F8" s="184" t="s">
        <v>50</v>
      </c>
      <c r="G8" s="249"/>
      <c r="H8" s="249"/>
      <c r="I8" s="249"/>
      <c r="J8" s="250"/>
    </row>
    <row r="9" spans="1:10" ht="18.75" customHeight="1">
      <c r="A9" s="266"/>
      <c r="B9" s="273"/>
      <c r="C9" s="274"/>
      <c r="D9" s="275"/>
      <c r="E9" s="277"/>
      <c r="F9" s="263" t="s">
        <v>40</v>
      </c>
      <c r="G9" s="254"/>
      <c r="H9" s="263" t="s">
        <v>42</v>
      </c>
      <c r="I9" s="278"/>
      <c r="J9" s="254"/>
    </row>
    <row r="10" spans="1:10" ht="12.75">
      <c r="A10" s="27">
        <v>1</v>
      </c>
      <c r="B10" s="261" t="s">
        <v>15</v>
      </c>
      <c r="C10" s="267"/>
      <c r="D10" s="262"/>
      <c r="E10" s="21"/>
      <c r="F10" s="184"/>
      <c r="G10" s="250"/>
      <c r="H10" s="184"/>
      <c r="I10" s="249"/>
      <c r="J10" s="250"/>
    </row>
    <row r="11" spans="1:10" ht="12.75">
      <c r="A11" s="27">
        <v>2</v>
      </c>
      <c r="B11" s="261" t="s">
        <v>52</v>
      </c>
      <c r="C11" s="267"/>
      <c r="D11" s="262"/>
      <c r="E11" s="21"/>
      <c r="F11" s="184"/>
      <c r="G11" s="250"/>
      <c r="H11" s="184"/>
      <c r="I11" s="249"/>
      <c r="J11" s="250"/>
    </row>
    <row r="12" spans="1:10" ht="12.75">
      <c r="A12" s="28">
        <v>3</v>
      </c>
      <c r="B12" s="279" t="s">
        <v>17</v>
      </c>
      <c r="C12" s="280"/>
      <c r="D12" s="281"/>
      <c r="F12" s="263"/>
      <c r="G12" s="254"/>
      <c r="H12" s="184"/>
      <c r="I12" s="249"/>
      <c r="J12" s="250"/>
    </row>
    <row r="13" spans="1:12" ht="12.75">
      <c r="A13" s="18"/>
      <c r="B13" s="13"/>
      <c r="C13" s="13"/>
      <c r="D13" s="17"/>
      <c r="F13" s="256"/>
      <c r="G13" s="258"/>
      <c r="H13" s="184"/>
      <c r="I13" s="249"/>
      <c r="J13" s="250"/>
      <c r="L13" s="22"/>
    </row>
    <row r="14" spans="1:13" ht="12.75">
      <c r="A14" s="18"/>
      <c r="B14" s="13"/>
      <c r="C14" s="13"/>
      <c r="D14" s="17"/>
      <c r="F14" s="256"/>
      <c r="G14" s="258"/>
      <c r="H14" s="184"/>
      <c r="I14" s="249"/>
      <c r="J14" s="250"/>
      <c r="M14" s="22"/>
    </row>
    <row r="15" spans="1:12" ht="12.75">
      <c r="A15" s="18"/>
      <c r="B15" s="13"/>
      <c r="C15" s="13"/>
      <c r="D15" s="17"/>
      <c r="F15" s="256"/>
      <c r="G15" s="258"/>
      <c r="H15" s="184"/>
      <c r="I15" s="249"/>
      <c r="J15" s="250"/>
      <c r="L15" s="22"/>
    </row>
    <row r="16" spans="1:12" ht="12.75">
      <c r="A16" s="29"/>
      <c r="B16" s="29"/>
      <c r="C16" s="26"/>
      <c r="D16" s="26"/>
      <c r="E16" s="23"/>
      <c r="F16" s="264"/>
      <c r="G16" s="255"/>
      <c r="H16" s="184"/>
      <c r="I16" s="249"/>
      <c r="J16" s="250"/>
      <c r="L16" s="22"/>
    </row>
    <row r="17" spans="4:12" ht="12.75">
      <c r="D17" s="13"/>
      <c r="E17" s="22"/>
      <c r="F17" s="22"/>
      <c r="G17" s="24"/>
      <c r="J17" s="13"/>
      <c r="L17" s="13"/>
    </row>
    <row r="18" spans="1:10" ht="12.75">
      <c r="A18" s="73" t="s">
        <v>170</v>
      </c>
      <c r="D18" s="13"/>
      <c r="E18" s="22"/>
      <c r="F18" s="22"/>
      <c r="G18" s="24"/>
      <c r="J18" s="13"/>
    </row>
    <row r="20" spans="1:10" ht="15.75" customHeight="1">
      <c r="A20" s="265" t="s">
        <v>176</v>
      </c>
      <c r="B20" s="192" t="s">
        <v>171</v>
      </c>
      <c r="C20" s="268" t="s">
        <v>177</v>
      </c>
      <c r="D20" s="268"/>
      <c r="E20" s="269" t="s">
        <v>179</v>
      </c>
      <c r="F20" s="249" t="s">
        <v>53</v>
      </c>
      <c r="G20" s="249"/>
      <c r="H20" s="249"/>
      <c r="I20" s="249"/>
      <c r="J20" s="250"/>
    </row>
    <row r="21" spans="1:10" ht="18.75" customHeight="1">
      <c r="A21" s="266"/>
      <c r="B21" s="194"/>
      <c r="C21" s="268"/>
      <c r="D21" s="268"/>
      <c r="E21" s="269"/>
      <c r="F21" s="249" t="s">
        <v>40</v>
      </c>
      <c r="G21" s="250"/>
      <c r="H21" s="11" t="s">
        <v>41</v>
      </c>
      <c r="I21" s="184" t="s">
        <v>42</v>
      </c>
      <c r="J21" s="250"/>
    </row>
    <row r="22" spans="1:10" ht="12.75">
      <c r="A22" s="11"/>
      <c r="B22" s="14"/>
      <c r="C22" s="183"/>
      <c r="D22" s="183"/>
      <c r="E22" s="11"/>
      <c r="F22" s="249"/>
      <c r="G22" s="250"/>
      <c r="H22" s="11"/>
      <c r="I22" s="184"/>
      <c r="J22" s="250"/>
    </row>
    <row r="23" spans="1:10" ht="12.75">
      <c r="A23" s="11"/>
      <c r="B23" s="14"/>
      <c r="C23" s="183"/>
      <c r="D23" s="183"/>
      <c r="E23" s="11"/>
      <c r="F23" s="249"/>
      <c r="G23" s="250"/>
      <c r="H23" s="11"/>
      <c r="I23" s="184"/>
      <c r="J23" s="250"/>
    </row>
    <row r="24" spans="1:12" ht="12.75">
      <c r="A24" s="11"/>
      <c r="B24" s="14"/>
      <c r="C24" s="183"/>
      <c r="D24" s="183"/>
      <c r="E24" s="11"/>
      <c r="F24" s="249"/>
      <c r="G24" s="250"/>
      <c r="H24" s="11"/>
      <c r="I24" s="184"/>
      <c r="J24" s="250"/>
      <c r="L24" s="13"/>
    </row>
    <row r="25" spans="1:10" ht="12.75">
      <c r="A25" s="11"/>
      <c r="B25" s="14"/>
      <c r="C25" s="183"/>
      <c r="D25" s="183"/>
      <c r="E25" s="11"/>
      <c r="F25" s="249"/>
      <c r="G25" s="250"/>
      <c r="H25" s="11"/>
      <c r="I25" s="184"/>
      <c r="J25" s="250"/>
    </row>
    <row r="26" spans="1:10" ht="12.75">
      <c r="A26" s="11"/>
      <c r="B26" s="14"/>
      <c r="C26" s="183"/>
      <c r="D26" s="183"/>
      <c r="E26" s="11"/>
      <c r="F26" s="249"/>
      <c r="G26" s="250"/>
      <c r="H26" s="11"/>
      <c r="I26" s="184"/>
      <c r="J26" s="250"/>
    </row>
    <row r="27" spans="1:10" ht="12.75">
      <c r="A27" s="11"/>
      <c r="B27" s="14"/>
      <c r="C27" s="183"/>
      <c r="D27" s="183"/>
      <c r="E27" s="11"/>
      <c r="F27" s="249"/>
      <c r="G27" s="250"/>
      <c r="H27" s="11"/>
      <c r="I27" s="184"/>
      <c r="J27" s="250"/>
    </row>
    <row r="28" spans="1:10" ht="12.75">
      <c r="A28" s="11"/>
      <c r="B28" s="14"/>
      <c r="C28" s="183"/>
      <c r="D28" s="183"/>
      <c r="E28" s="11"/>
      <c r="F28" s="249"/>
      <c r="G28" s="250"/>
      <c r="H28" s="11"/>
      <c r="I28" s="184"/>
      <c r="J28" s="250"/>
    </row>
    <row r="29" spans="1:10" ht="12.75">
      <c r="A29" s="11"/>
      <c r="B29" s="14"/>
      <c r="C29" s="183"/>
      <c r="D29" s="183"/>
      <c r="E29" s="11"/>
      <c r="F29" s="249"/>
      <c r="G29" s="250"/>
      <c r="H29" s="11"/>
      <c r="I29" s="184"/>
      <c r="J29" s="250"/>
    </row>
    <row r="30" spans="1:10" ht="12.75">
      <c r="A30" s="11"/>
      <c r="B30" s="14"/>
      <c r="C30" s="183"/>
      <c r="D30" s="183"/>
      <c r="E30" s="11"/>
      <c r="F30" s="249"/>
      <c r="G30" s="250"/>
      <c r="H30" s="11"/>
      <c r="I30" s="184"/>
      <c r="J30" s="250"/>
    </row>
    <row r="31" spans="1:10" ht="12.75">
      <c r="A31" s="11"/>
      <c r="B31" s="14"/>
      <c r="C31" s="183"/>
      <c r="D31" s="183"/>
      <c r="E31" s="11"/>
      <c r="F31" s="249"/>
      <c r="G31" s="250"/>
      <c r="H31" s="11"/>
      <c r="I31" s="184"/>
      <c r="J31" s="250"/>
    </row>
    <row r="32" spans="1:10" ht="12.75">
      <c r="A32" s="11"/>
      <c r="B32" s="14"/>
      <c r="C32" s="183"/>
      <c r="D32" s="183"/>
      <c r="E32" s="11"/>
      <c r="F32" s="249"/>
      <c r="G32" s="250"/>
      <c r="H32" s="11"/>
      <c r="I32" s="184"/>
      <c r="J32" s="250"/>
    </row>
    <row r="33" spans="1:10" ht="12.75">
      <c r="A33" s="11"/>
      <c r="B33" s="14"/>
      <c r="C33" s="183"/>
      <c r="D33" s="183"/>
      <c r="E33" s="11"/>
      <c r="F33" s="249"/>
      <c r="G33" s="250"/>
      <c r="H33" s="11"/>
      <c r="I33" s="184"/>
      <c r="J33" s="250"/>
    </row>
    <row r="34" spans="1:10" ht="12.75">
      <c r="A34" s="11"/>
      <c r="B34" s="14"/>
      <c r="C34" s="183"/>
      <c r="D34" s="183"/>
      <c r="E34" s="11"/>
      <c r="F34" s="249"/>
      <c r="G34" s="250"/>
      <c r="H34" s="11"/>
      <c r="I34" s="184"/>
      <c r="J34" s="250"/>
    </row>
    <row r="35" spans="1:10" ht="12.75">
      <c r="A35" s="11"/>
      <c r="B35" s="14"/>
      <c r="C35" s="183"/>
      <c r="D35" s="183"/>
      <c r="E35" s="11"/>
      <c r="F35" s="249"/>
      <c r="G35" s="250"/>
      <c r="H35" s="11"/>
      <c r="I35" s="184"/>
      <c r="J35" s="250"/>
    </row>
    <row r="36" spans="1:10" ht="12.75">
      <c r="A36" s="11"/>
      <c r="B36" s="14"/>
      <c r="C36" s="183"/>
      <c r="D36" s="183"/>
      <c r="E36" s="11"/>
      <c r="F36" s="249"/>
      <c r="G36" s="250"/>
      <c r="H36" s="11"/>
      <c r="I36" s="184"/>
      <c r="J36" s="250"/>
    </row>
    <row r="37" spans="1:10" ht="12.75">
      <c r="A37" s="11"/>
      <c r="B37" s="14"/>
      <c r="C37" s="183"/>
      <c r="D37" s="183"/>
      <c r="E37" s="11"/>
      <c r="F37" s="249"/>
      <c r="G37" s="250"/>
      <c r="H37" s="11"/>
      <c r="I37" s="184"/>
      <c r="J37" s="250"/>
    </row>
    <row r="38" spans="1:10" ht="12.75">
      <c r="A38" s="11"/>
      <c r="B38" s="14"/>
      <c r="C38" s="183"/>
      <c r="D38" s="183"/>
      <c r="E38" s="11"/>
      <c r="F38" s="249"/>
      <c r="G38" s="250"/>
      <c r="H38" s="11"/>
      <c r="I38" s="184"/>
      <c r="J38" s="250"/>
    </row>
    <row r="39" spans="1:10" ht="12.75">
      <c r="A39" s="11"/>
      <c r="B39" s="14"/>
      <c r="C39" s="183"/>
      <c r="D39" s="183"/>
      <c r="E39" s="11"/>
      <c r="F39" s="249"/>
      <c r="G39" s="250"/>
      <c r="H39" s="11"/>
      <c r="I39" s="184"/>
      <c r="J39" s="250"/>
    </row>
    <row r="40" spans="1:10" ht="12.75">
      <c r="A40" s="11"/>
      <c r="B40" s="14"/>
      <c r="C40" s="183"/>
      <c r="D40" s="183"/>
      <c r="E40" s="11"/>
      <c r="F40" s="249"/>
      <c r="G40" s="250"/>
      <c r="H40" s="11"/>
      <c r="I40" s="184"/>
      <c r="J40" s="250"/>
    </row>
    <row r="41" spans="1:10" ht="12.75">
      <c r="A41" s="11"/>
      <c r="B41" s="14"/>
      <c r="C41" s="183"/>
      <c r="D41" s="183"/>
      <c r="E41" s="11"/>
      <c r="F41" s="249"/>
      <c r="G41" s="250"/>
      <c r="H41" s="11"/>
      <c r="I41" s="184"/>
      <c r="J41" s="250"/>
    </row>
    <row r="42" spans="1:10" ht="12.75">
      <c r="A42" s="11"/>
      <c r="B42" s="14"/>
      <c r="C42" s="183"/>
      <c r="D42" s="183"/>
      <c r="E42" s="11"/>
      <c r="F42" s="249"/>
      <c r="G42" s="250"/>
      <c r="H42" s="11"/>
      <c r="I42" s="184"/>
      <c r="J42" s="250"/>
    </row>
    <row r="43" spans="1:10" ht="12.75">
      <c r="A43" s="11"/>
      <c r="B43" s="14"/>
      <c r="C43" s="183"/>
      <c r="D43" s="183"/>
      <c r="E43" s="11"/>
      <c r="F43" s="249"/>
      <c r="G43" s="250"/>
      <c r="H43" s="11"/>
      <c r="I43" s="184"/>
      <c r="J43" s="250"/>
    </row>
    <row r="44" spans="1:10" ht="12.75">
      <c r="A44" s="11"/>
      <c r="B44" s="14"/>
      <c r="C44" s="183"/>
      <c r="D44" s="183"/>
      <c r="E44" s="11"/>
      <c r="F44" s="249"/>
      <c r="G44" s="250"/>
      <c r="H44" s="11"/>
      <c r="I44" s="184"/>
      <c r="J44" s="250"/>
    </row>
    <row r="45" spans="1:10" ht="12.75">
      <c r="A45" s="11"/>
      <c r="B45" s="14"/>
      <c r="C45" s="183"/>
      <c r="D45" s="183"/>
      <c r="E45" s="11"/>
      <c r="F45" s="249"/>
      <c r="G45" s="250"/>
      <c r="H45" s="11"/>
      <c r="I45" s="184"/>
      <c r="J45" s="250"/>
    </row>
    <row r="46" spans="1:10" ht="12.75">
      <c r="A46" s="11"/>
      <c r="B46" s="14"/>
      <c r="C46" s="183"/>
      <c r="D46" s="183"/>
      <c r="E46" s="11"/>
      <c r="F46" s="249"/>
      <c r="G46" s="250"/>
      <c r="H46" s="11"/>
      <c r="I46" s="184"/>
      <c r="J46" s="250"/>
    </row>
    <row r="47" spans="1:10" ht="12.75">
      <c r="A47" s="11"/>
      <c r="B47" s="14"/>
      <c r="C47" s="183"/>
      <c r="D47" s="183"/>
      <c r="E47" s="11"/>
      <c r="F47" s="249"/>
      <c r="G47" s="250"/>
      <c r="H47" s="11"/>
      <c r="I47" s="184"/>
      <c r="J47" s="250"/>
    </row>
    <row r="48" spans="1:10" ht="12.75">
      <c r="A48" s="11"/>
      <c r="B48" s="14"/>
      <c r="C48" s="183"/>
      <c r="D48" s="183"/>
      <c r="E48" s="11"/>
      <c r="F48" s="249"/>
      <c r="G48" s="250"/>
      <c r="H48" s="11"/>
      <c r="I48" s="184"/>
      <c r="J48" s="250"/>
    </row>
    <row r="49" spans="1:10" ht="12.75">
      <c r="A49" s="11"/>
      <c r="B49" s="14"/>
      <c r="C49" s="183"/>
      <c r="D49" s="183"/>
      <c r="E49" s="11"/>
      <c r="F49" s="249"/>
      <c r="G49" s="250"/>
      <c r="H49" s="11"/>
      <c r="I49" s="184"/>
      <c r="J49" s="250"/>
    </row>
    <row r="50" spans="1:10" ht="12.75">
      <c r="A50" s="11"/>
      <c r="B50" s="14"/>
      <c r="C50" s="183"/>
      <c r="D50" s="183"/>
      <c r="E50" s="11"/>
      <c r="F50" s="249"/>
      <c r="G50" s="250"/>
      <c r="H50" s="11"/>
      <c r="I50" s="184"/>
      <c r="J50" s="250"/>
    </row>
    <row r="51" spans="1:10" ht="12.75">
      <c r="A51" s="11"/>
      <c r="B51" s="14"/>
      <c r="C51" s="183"/>
      <c r="D51" s="183"/>
      <c r="E51" s="11"/>
      <c r="F51" s="249"/>
      <c r="G51" s="250"/>
      <c r="H51" s="11"/>
      <c r="I51" s="184"/>
      <c r="J51" s="250"/>
    </row>
    <row r="53" ht="12.75">
      <c r="A53" s="30" t="s">
        <v>54</v>
      </c>
    </row>
    <row r="54" ht="12.75">
      <c r="A54" s="24" t="s">
        <v>55</v>
      </c>
    </row>
    <row r="55" ht="12.75">
      <c r="A55" t="s">
        <v>56</v>
      </c>
    </row>
    <row r="56" ht="12.75">
      <c r="A56" t="s">
        <v>57</v>
      </c>
    </row>
    <row r="59" ht="12.75">
      <c r="A59" t="s">
        <v>44</v>
      </c>
    </row>
    <row r="60" spans="1:8" ht="12.75">
      <c r="A60" t="s">
        <v>45</v>
      </c>
      <c r="H60" t="s">
        <v>46</v>
      </c>
    </row>
    <row r="64" ht="12.75">
      <c r="A64" t="s">
        <v>47</v>
      </c>
    </row>
  </sheetData>
  <sheetProtection/>
  <mergeCells count="123">
    <mergeCell ref="C51:D51"/>
    <mergeCell ref="F51:G51"/>
    <mergeCell ref="I51:J51"/>
    <mergeCell ref="C49:D49"/>
    <mergeCell ref="F49:G49"/>
    <mergeCell ref="I49:J49"/>
    <mergeCell ref="C50:D50"/>
    <mergeCell ref="F50:G50"/>
    <mergeCell ref="I50:J50"/>
    <mergeCell ref="C48:D48"/>
    <mergeCell ref="F48:G48"/>
    <mergeCell ref="I48:J48"/>
    <mergeCell ref="C46:D46"/>
    <mergeCell ref="F46:G46"/>
    <mergeCell ref="I46:J46"/>
    <mergeCell ref="C47:D47"/>
    <mergeCell ref="F47:G47"/>
    <mergeCell ref="I47:J47"/>
    <mergeCell ref="C44:D44"/>
    <mergeCell ref="F44:G44"/>
    <mergeCell ref="I44:J44"/>
    <mergeCell ref="C45:D45"/>
    <mergeCell ref="F45:G45"/>
    <mergeCell ref="I45:J45"/>
    <mergeCell ref="C42:D42"/>
    <mergeCell ref="F42:G42"/>
    <mergeCell ref="I42:J42"/>
    <mergeCell ref="C43:D43"/>
    <mergeCell ref="F43:G43"/>
    <mergeCell ref="I43:J43"/>
    <mergeCell ref="C40:D40"/>
    <mergeCell ref="F40:G40"/>
    <mergeCell ref="I40:J40"/>
    <mergeCell ref="C41:D41"/>
    <mergeCell ref="F41:G41"/>
    <mergeCell ref="I41:J41"/>
    <mergeCell ref="C38:D38"/>
    <mergeCell ref="F38:G38"/>
    <mergeCell ref="I38:J38"/>
    <mergeCell ref="C39:D39"/>
    <mergeCell ref="F39:G39"/>
    <mergeCell ref="I39:J39"/>
    <mergeCell ref="C36:D36"/>
    <mergeCell ref="F36:G36"/>
    <mergeCell ref="I36:J36"/>
    <mergeCell ref="C37:D37"/>
    <mergeCell ref="F37:G37"/>
    <mergeCell ref="I37:J37"/>
    <mergeCell ref="C34:D34"/>
    <mergeCell ref="F34:G34"/>
    <mergeCell ref="I34:J34"/>
    <mergeCell ref="C35:D35"/>
    <mergeCell ref="F35:G35"/>
    <mergeCell ref="I35:J35"/>
    <mergeCell ref="C32:D32"/>
    <mergeCell ref="F32:G32"/>
    <mergeCell ref="I32:J32"/>
    <mergeCell ref="C33:D33"/>
    <mergeCell ref="F33:G33"/>
    <mergeCell ref="I33:J33"/>
    <mergeCell ref="C30:D30"/>
    <mergeCell ref="F30:G30"/>
    <mergeCell ref="I30:J30"/>
    <mergeCell ref="C31:D31"/>
    <mergeCell ref="F31:G31"/>
    <mergeCell ref="I31:J31"/>
    <mergeCell ref="C28:D28"/>
    <mergeCell ref="F28:G28"/>
    <mergeCell ref="I28:J28"/>
    <mergeCell ref="C29:D29"/>
    <mergeCell ref="F29:G29"/>
    <mergeCell ref="I29:J29"/>
    <mergeCell ref="C26:D26"/>
    <mergeCell ref="F26:G26"/>
    <mergeCell ref="I26:J26"/>
    <mergeCell ref="C27:D27"/>
    <mergeCell ref="F27:G27"/>
    <mergeCell ref="I27:J27"/>
    <mergeCell ref="C24:D24"/>
    <mergeCell ref="F24:G24"/>
    <mergeCell ref="I24:J24"/>
    <mergeCell ref="C25:D25"/>
    <mergeCell ref="F25:G25"/>
    <mergeCell ref="I25:J25"/>
    <mergeCell ref="C22:D22"/>
    <mergeCell ref="F22:G22"/>
    <mergeCell ref="I22:J22"/>
    <mergeCell ref="C23:D23"/>
    <mergeCell ref="F23:G23"/>
    <mergeCell ref="I23:J23"/>
    <mergeCell ref="F20:J20"/>
    <mergeCell ref="F21:G21"/>
    <mergeCell ref="I21:J21"/>
    <mergeCell ref="F13:G13"/>
    <mergeCell ref="F14:G14"/>
    <mergeCell ref="F15:G15"/>
    <mergeCell ref="H13:J13"/>
    <mergeCell ref="H14:J14"/>
    <mergeCell ref="H15:J15"/>
    <mergeCell ref="H16:J16"/>
    <mergeCell ref="H10:J10"/>
    <mergeCell ref="B11:D11"/>
    <mergeCell ref="H11:J11"/>
    <mergeCell ref="B12:D12"/>
    <mergeCell ref="H12:J12"/>
    <mergeCell ref="C2:G2"/>
    <mergeCell ref="E4:F4"/>
    <mergeCell ref="E5:F5"/>
    <mergeCell ref="F8:J8"/>
    <mergeCell ref="B8:D9"/>
    <mergeCell ref="E8:E9"/>
    <mergeCell ref="H9:J9"/>
    <mergeCell ref="A20:A21"/>
    <mergeCell ref="B20:B21"/>
    <mergeCell ref="C20:D21"/>
    <mergeCell ref="E20:E21"/>
    <mergeCell ref="F16:G16"/>
    <mergeCell ref="A8:A9"/>
    <mergeCell ref="F10:G10"/>
    <mergeCell ref="F11:G11"/>
    <mergeCell ref="F12:G12"/>
    <mergeCell ref="B10:D10"/>
    <mergeCell ref="F9:G9"/>
  </mergeCells>
  <hyperlinks>
    <hyperlink ref="A1" location="AnaSayfa!A1" display="AnaSayfa!"/>
  </hyperlinks>
  <printOptions/>
  <pageMargins left="0.75" right="0.36" top="0.33" bottom="0.7" header="0.26" footer="0.41"/>
  <pageSetup fitToHeight="1" fitToWidth="1" horizontalDpi="600" verticalDpi="600" orientation="portrait" paperSize="9" scale="93" r:id="rId1"/>
  <headerFooter alignWithMargins="0">
    <oddFooter>&amp;R&amp;8Yenimahalle İlçe Milli Eğitim Müdürlüğü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D27" sqref="D27:E27"/>
    </sheetView>
  </sheetViews>
  <sheetFormatPr defaultColWidth="9.140625" defaultRowHeight="12.75"/>
  <cols>
    <col min="3" max="3" width="3.8515625" style="0" customWidth="1"/>
    <col min="4" max="4" width="12.421875" style="0" customWidth="1"/>
    <col min="5" max="5" width="0.13671875" style="0" customWidth="1"/>
    <col min="6" max="6" width="8.57421875" style="0" customWidth="1"/>
    <col min="7" max="7" width="13.8515625" style="0" customWidth="1"/>
    <col min="8" max="8" width="3.00390625" style="0" customWidth="1"/>
    <col min="9" max="9" width="11.7109375" style="0" customWidth="1"/>
    <col min="10" max="10" width="5.00390625" style="0" customWidth="1"/>
    <col min="11" max="11" width="22.8515625" style="0" customWidth="1"/>
  </cols>
  <sheetData>
    <row r="1" spans="1:2" ht="12.75">
      <c r="A1" s="88" t="s">
        <v>192</v>
      </c>
      <c r="B1" s="80"/>
    </row>
    <row r="2" spans="2:11" ht="12.75">
      <c r="B2" s="260" t="s">
        <v>58</v>
      </c>
      <c r="C2" s="260"/>
      <c r="D2" s="260"/>
      <c r="E2" s="260"/>
      <c r="F2" s="260"/>
      <c r="G2" s="260"/>
      <c r="H2" s="260"/>
      <c r="I2" s="260"/>
      <c r="J2" s="260"/>
      <c r="K2" s="71" t="s">
        <v>59</v>
      </c>
    </row>
    <row r="3" spans="3:8" ht="12.75">
      <c r="C3" s="20"/>
      <c r="D3" s="20"/>
      <c r="E3" s="20"/>
      <c r="F3" s="20"/>
      <c r="G3" s="20"/>
      <c r="H3" s="20"/>
    </row>
    <row r="4" spans="1:11" ht="12.75">
      <c r="A4" s="282" t="s">
        <v>1</v>
      </c>
      <c r="B4" s="282"/>
      <c r="C4" s="283"/>
      <c r="D4" s="12">
        <f>AnaSayfa!B10</f>
        <v>0</v>
      </c>
      <c r="F4" s="261">
        <f>AnaSayfa!B11</f>
        <v>0</v>
      </c>
      <c r="G4" s="262"/>
      <c r="H4" t="s">
        <v>3</v>
      </c>
      <c r="I4" s="11" t="str">
        <f>AnaSayfa!B8</f>
        <v>SİVAS</v>
      </c>
      <c r="J4" t="s">
        <v>4</v>
      </c>
      <c r="K4" s="11" t="str">
        <f>AnaSayfa!B9</f>
        <v>KOYULHİSAR</v>
      </c>
    </row>
    <row r="5" spans="1:11" ht="12.75">
      <c r="A5" s="282" t="s">
        <v>2</v>
      </c>
      <c r="B5" s="282"/>
      <c r="C5" s="282"/>
      <c r="D5" s="283"/>
      <c r="F5" s="184">
        <f>AnaSayfa!B12</f>
        <v>0</v>
      </c>
      <c r="G5" s="250"/>
      <c r="H5" s="284" t="s">
        <v>35</v>
      </c>
      <c r="I5" s="285"/>
      <c r="J5" s="286"/>
      <c r="K5" s="12">
        <f>AnaSayfa!B14</f>
        <v>0</v>
      </c>
    </row>
    <row r="7" spans="1:11" ht="12.75">
      <c r="A7" s="265" t="s">
        <v>176</v>
      </c>
      <c r="B7" s="265" t="s">
        <v>171</v>
      </c>
      <c r="C7" s="192" t="s">
        <v>177</v>
      </c>
      <c r="D7" s="254"/>
      <c r="E7" s="2"/>
      <c r="F7" s="25" t="s">
        <v>7</v>
      </c>
      <c r="G7" s="184" t="s">
        <v>60</v>
      </c>
      <c r="H7" s="249"/>
      <c r="I7" s="249"/>
      <c r="J7" s="249"/>
      <c r="K7" s="250"/>
    </row>
    <row r="8" spans="1:11" ht="12.75">
      <c r="A8" s="187"/>
      <c r="B8" s="187"/>
      <c r="C8" s="264"/>
      <c r="D8" s="255"/>
      <c r="E8" s="26"/>
      <c r="F8" s="19" t="s">
        <v>8</v>
      </c>
      <c r="G8" s="184" t="s">
        <v>40</v>
      </c>
      <c r="H8" s="250"/>
      <c r="I8" s="11" t="s">
        <v>41</v>
      </c>
      <c r="J8" s="184" t="s">
        <v>42</v>
      </c>
      <c r="K8" s="250"/>
    </row>
    <row r="9" spans="1:11" ht="12.75">
      <c r="A9" s="11"/>
      <c r="B9" s="11"/>
      <c r="C9" s="184"/>
      <c r="D9" s="250"/>
      <c r="E9" s="11"/>
      <c r="F9" s="11"/>
      <c r="G9" s="184"/>
      <c r="H9" s="250"/>
      <c r="I9" s="11"/>
      <c r="J9" s="184"/>
      <c r="K9" s="250"/>
    </row>
    <row r="10" spans="1:11" ht="12.75">
      <c r="A10" s="11"/>
      <c r="B10" s="11"/>
      <c r="C10" s="184"/>
      <c r="D10" s="250"/>
      <c r="E10" s="11"/>
      <c r="F10" s="11"/>
      <c r="G10" s="184"/>
      <c r="H10" s="250"/>
      <c r="I10" s="11"/>
      <c r="J10" s="184"/>
      <c r="K10" s="250"/>
    </row>
    <row r="11" spans="1:11" ht="12.75">
      <c r="A11" s="11"/>
      <c r="B11" s="11"/>
      <c r="C11" s="184"/>
      <c r="D11" s="250"/>
      <c r="E11" s="11"/>
      <c r="F11" s="11"/>
      <c r="G11" s="184"/>
      <c r="H11" s="250"/>
      <c r="I11" s="11"/>
      <c r="J11" s="184"/>
      <c r="K11" s="250"/>
    </row>
    <row r="12" spans="1:11" ht="12.75">
      <c r="A12" s="11"/>
      <c r="B12" s="11"/>
      <c r="C12" s="184"/>
      <c r="D12" s="250"/>
      <c r="E12" s="11"/>
      <c r="F12" s="11"/>
      <c r="G12" s="184"/>
      <c r="H12" s="250"/>
      <c r="I12" s="11"/>
      <c r="J12" s="184"/>
      <c r="K12" s="250"/>
    </row>
    <row r="13" spans="1:11" ht="12.75">
      <c r="A13" s="11"/>
      <c r="B13" s="11"/>
      <c r="C13" s="184"/>
      <c r="D13" s="250"/>
      <c r="E13" s="11"/>
      <c r="F13" s="11"/>
      <c r="G13" s="184"/>
      <c r="H13" s="250"/>
      <c r="I13" s="11"/>
      <c r="J13" s="184"/>
      <c r="K13" s="250"/>
    </row>
    <row r="14" spans="1:11" ht="12.75">
      <c r="A14" s="11"/>
      <c r="B14" s="11"/>
      <c r="C14" s="184"/>
      <c r="D14" s="250"/>
      <c r="E14" s="11"/>
      <c r="F14" s="11"/>
      <c r="G14" s="184"/>
      <c r="H14" s="250"/>
      <c r="I14" s="11"/>
      <c r="J14" s="184"/>
      <c r="K14" s="250"/>
    </row>
    <row r="15" spans="1:11" ht="12.75">
      <c r="A15" s="11"/>
      <c r="B15" s="11"/>
      <c r="C15" s="184"/>
      <c r="D15" s="250"/>
      <c r="E15" s="11"/>
      <c r="F15" s="11"/>
      <c r="G15" s="184"/>
      <c r="H15" s="250"/>
      <c r="I15" s="11"/>
      <c r="J15" s="184"/>
      <c r="K15" s="250"/>
    </row>
    <row r="16" spans="1:11" ht="12.75">
      <c r="A16" s="11"/>
      <c r="B16" s="11"/>
      <c r="C16" s="184"/>
      <c r="D16" s="250"/>
      <c r="E16" s="11"/>
      <c r="F16" s="11"/>
      <c r="G16" s="184"/>
      <c r="H16" s="250"/>
      <c r="I16" s="11"/>
      <c r="J16" s="184"/>
      <c r="K16" s="250"/>
    </row>
    <row r="17" spans="1:11" ht="12.75">
      <c r="A17" s="11"/>
      <c r="B17" s="11"/>
      <c r="C17" s="184"/>
      <c r="D17" s="250"/>
      <c r="E17" s="11"/>
      <c r="F17" s="11"/>
      <c r="G17" s="184"/>
      <c r="H17" s="250"/>
      <c r="I17" s="11"/>
      <c r="J17" s="184"/>
      <c r="K17" s="250"/>
    </row>
    <row r="18" spans="1:11" ht="12.75">
      <c r="A18" s="11"/>
      <c r="B18" s="11"/>
      <c r="C18" s="184"/>
      <c r="D18" s="250"/>
      <c r="E18" s="11"/>
      <c r="F18" s="11"/>
      <c r="G18" s="184"/>
      <c r="H18" s="250"/>
      <c r="I18" s="11"/>
      <c r="J18" s="184"/>
      <c r="K18" s="250"/>
    </row>
    <row r="19" spans="1:11" ht="12.75">
      <c r="A19" s="11"/>
      <c r="B19" s="11"/>
      <c r="C19" s="184"/>
      <c r="D19" s="250"/>
      <c r="E19" s="11"/>
      <c r="F19" s="11"/>
      <c r="G19" s="184"/>
      <c r="H19" s="250"/>
      <c r="I19" s="11"/>
      <c r="J19" s="184"/>
      <c r="K19" s="250"/>
    </row>
    <row r="20" spans="1:11" ht="12.75">
      <c r="A20" s="11"/>
      <c r="B20" s="11"/>
      <c r="C20" s="184"/>
      <c r="D20" s="250"/>
      <c r="E20" s="11"/>
      <c r="F20" s="11"/>
      <c r="G20" s="184"/>
      <c r="H20" s="250"/>
      <c r="I20" s="11"/>
      <c r="J20" s="184"/>
      <c r="K20" s="250"/>
    </row>
    <row r="21" spans="1:11" ht="12.75">
      <c r="A21" s="11"/>
      <c r="B21" s="11"/>
      <c r="C21" s="184"/>
      <c r="D21" s="250"/>
      <c r="E21" s="11"/>
      <c r="F21" s="11"/>
      <c r="G21" s="184"/>
      <c r="H21" s="250"/>
      <c r="I21" s="11"/>
      <c r="J21" s="184"/>
      <c r="K21" s="250"/>
    </row>
    <row r="22" spans="1:11" ht="12.75">
      <c r="A22" s="11"/>
      <c r="B22" s="11"/>
      <c r="C22" s="184"/>
      <c r="D22" s="250"/>
      <c r="E22" s="11"/>
      <c r="F22" s="11"/>
      <c r="G22" s="184"/>
      <c r="H22" s="250"/>
      <c r="I22" s="11"/>
      <c r="J22" s="184"/>
      <c r="K22" s="250"/>
    </row>
    <row r="23" spans="1:11" ht="12.75">
      <c r="A23" s="11"/>
      <c r="B23" s="11"/>
      <c r="C23" s="184"/>
      <c r="D23" s="250"/>
      <c r="E23" s="11"/>
      <c r="F23" s="11"/>
      <c r="G23" s="184"/>
      <c r="H23" s="250"/>
      <c r="I23" s="11"/>
      <c r="J23" s="184"/>
      <c r="K23" s="250"/>
    </row>
    <row r="24" spans="1:11" ht="12.75">
      <c r="A24" s="11"/>
      <c r="B24" s="11"/>
      <c r="C24" s="184"/>
      <c r="D24" s="250"/>
      <c r="E24" s="11"/>
      <c r="F24" s="11"/>
      <c r="G24" s="184"/>
      <c r="H24" s="250"/>
      <c r="I24" s="11"/>
      <c r="J24" s="184"/>
      <c r="K24" s="250"/>
    </row>
    <row r="25" spans="1:11" ht="12.75">
      <c r="A25" s="11"/>
      <c r="B25" s="11"/>
      <c r="C25" s="184"/>
      <c r="D25" s="250"/>
      <c r="E25" s="11"/>
      <c r="F25" s="11"/>
      <c r="G25" s="184"/>
      <c r="H25" s="250"/>
      <c r="I25" s="11"/>
      <c r="J25" s="184"/>
      <c r="K25" s="250"/>
    </row>
    <row r="26" spans="1:11" ht="12.75">
      <c r="A26" s="11"/>
      <c r="B26" s="11"/>
      <c r="C26" s="184"/>
      <c r="D26" s="250"/>
      <c r="E26" s="11"/>
      <c r="F26" s="11"/>
      <c r="G26" s="184"/>
      <c r="H26" s="250"/>
      <c r="I26" s="11"/>
      <c r="J26" s="184"/>
      <c r="K26" s="250"/>
    </row>
    <row r="27" spans="1:11" ht="12.75">
      <c r="A27" s="11"/>
      <c r="B27" s="11"/>
      <c r="C27" s="184"/>
      <c r="D27" s="250"/>
      <c r="E27" s="11"/>
      <c r="F27" s="11"/>
      <c r="G27" s="184"/>
      <c r="H27" s="250"/>
      <c r="I27" s="11"/>
      <c r="J27" s="184"/>
      <c r="K27" s="250"/>
    </row>
    <row r="28" spans="1:11" ht="12.75">
      <c r="A28" s="11"/>
      <c r="B28" s="11"/>
      <c r="C28" s="184"/>
      <c r="D28" s="250"/>
      <c r="E28" s="11"/>
      <c r="F28" s="11"/>
      <c r="G28" s="184"/>
      <c r="H28" s="250"/>
      <c r="I28" s="11"/>
      <c r="J28" s="184"/>
      <c r="K28" s="250"/>
    </row>
    <row r="29" spans="1:11" ht="12.75">
      <c r="A29" s="11"/>
      <c r="B29" s="11"/>
      <c r="C29" s="184"/>
      <c r="D29" s="250"/>
      <c r="E29" s="11"/>
      <c r="F29" s="11"/>
      <c r="G29" s="184"/>
      <c r="H29" s="250"/>
      <c r="I29" s="11"/>
      <c r="J29" s="184"/>
      <c r="K29" s="250"/>
    </row>
    <row r="30" spans="1:11" ht="12.75">
      <c r="A30" s="11"/>
      <c r="B30" s="11"/>
      <c r="C30" s="184"/>
      <c r="D30" s="250"/>
      <c r="E30" s="11"/>
      <c r="F30" s="11"/>
      <c r="G30" s="184"/>
      <c r="H30" s="250"/>
      <c r="I30" s="11"/>
      <c r="J30" s="184"/>
      <c r="K30" s="250"/>
    </row>
    <row r="31" spans="1:11" ht="12.75">
      <c r="A31" s="11"/>
      <c r="B31" s="11"/>
      <c r="C31" s="184"/>
      <c r="D31" s="250"/>
      <c r="E31" s="11"/>
      <c r="F31" s="11"/>
      <c r="G31" s="184"/>
      <c r="H31" s="250"/>
      <c r="I31" s="11"/>
      <c r="J31" s="184"/>
      <c r="K31" s="250"/>
    </row>
    <row r="32" spans="1:11" ht="12.75">
      <c r="A32" s="11"/>
      <c r="B32" s="11"/>
      <c r="C32" s="184"/>
      <c r="D32" s="250"/>
      <c r="E32" s="11"/>
      <c r="F32" s="11"/>
      <c r="G32" s="184"/>
      <c r="H32" s="250"/>
      <c r="I32" s="11"/>
      <c r="J32" s="184"/>
      <c r="K32" s="250"/>
    </row>
    <row r="33" spans="1:11" ht="12.75">
      <c r="A33" s="11"/>
      <c r="B33" s="11"/>
      <c r="C33" s="184"/>
      <c r="D33" s="250"/>
      <c r="E33" s="11"/>
      <c r="F33" s="11"/>
      <c r="G33" s="184"/>
      <c r="H33" s="250"/>
      <c r="I33" s="11"/>
      <c r="J33" s="184"/>
      <c r="K33" s="250"/>
    </row>
    <row r="34" spans="1:11" ht="12.75">
      <c r="A34" s="11"/>
      <c r="B34" s="11"/>
      <c r="C34" s="184"/>
      <c r="D34" s="250"/>
      <c r="E34" s="11"/>
      <c r="F34" s="11"/>
      <c r="G34" s="184"/>
      <c r="H34" s="250"/>
      <c r="I34" s="11"/>
      <c r="J34" s="184"/>
      <c r="K34" s="250"/>
    </row>
    <row r="35" spans="1:11" ht="12.75">
      <c r="A35" s="11"/>
      <c r="B35" s="11"/>
      <c r="C35" s="184"/>
      <c r="D35" s="250"/>
      <c r="E35" s="11"/>
      <c r="F35" s="11"/>
      <c r="G35" s="184"/>
      <c r="H35" s="250"/>
      <c r="I35" s="11"/>
      <c r="J35" s="184"/>
      <c r="K35" s="250"/>
    </row>
    <row r="36" spans="1:11" ht="12.75">
      <c r="A36" s="13"/>
      <c r="B36" s="13"/>
      <c r="C36" s="22"/>
      <c r="D36" s="22"/>
      <c r="E36" s="13"/>
      <c r="F36" s="13"/>
      <c r="G36" s="22"/>
      <c r="H36" s="22"/>
      <c r="I36" s="13"/>
      <c r="J36" s="22"/>
      <c r="K36" s="22"/>
    </row>
    <row r="37" spans="1:11" ht="12.75">
      <c r="A37" s="31" t="s">
        <v>61</v>
      </c>
      <c r="B37" s="13"/>
      <c r="C37" s="22"/>
      <c r="D37" s="22"/>
      <c r="E37" s="13"/>
      <c r="F37" s="13"/>
      <c r="G37" s="22"/>
      <c r="H37" s="22"/>
      <c r="I37" s="13"/>
      <c r="J37" s="22"/>
      <c r="K37" s="22"/>
    </row>
    <row r="38" spans="1:11" ht="12.75">
      <c r="A38" s="13" t="s">
        <v>62</v>
      </c>
      <c r="B38" s="13"/>
      <c r="C38" s="22"/>
      <c r="D38" s="22"/>
      <c r="E38" s="13"/>
      <c r="F38" s="13"/>
      <c r="G38" s="22"/>
      <c r="H38" s="22"/>
      <c r="I38" s="13"/>
      <c r="J38" s="22"/>
      <c r="K38" s="22"/>
    </row>
    <row r="39" ht="12.75">
      <c r="A39" t="s">
        <v>63</v>
      </c>
    </row>
    <row r="40" ht="12.75">
      <c r="A40" t="s">
        <v>64</v>
      </c>
    </row>
    <row r="43" ht="12.75">
      <c r="A43" t="s">
        <v>44</v>
      </c>
    </row>
    <row r="44" spans="1:9" ht="12.75">
      <c r="A44" t="s">
        <v>45</v>
      </c>
      <c r="I44" t="s">
        <v>46</v>
      </c>
    </row>
    <row r="48" ht="12.75">
      <c r="A48" t="s">
        <v>65</v>
      </c>
    </row>
  </sheetData>
  <sheetProtection/>
  <mergeCells count="93">
    <mergeCell ref="G34:H34"/>
    <mergeCell ref="J34:K34"/>
    <mergeCell ref="C30:D30"/>
    <mergeCell ref="G30:H30"/>
    <mergeCell ref="J30:K30"/>
    <mergeCell ref="C31:D31"/>
    <mergeCell ref="G31:H31"/>
    <mergeCell ref="J31:K31"/>
    <mergeCell ref="C35:D35"/>
    <mergeCell ref="G35:H35"/>
    <mergeCell ref="J35:K35"/>
    <mergeCell ref="C32:D32"/>
    <mergeCell ref="G32:H32"/>
    <mergeCell ref="J32:K32"/>
    <mergeCell ref="C33:D33"/>
    <mergeCell ref="G33:H33"/>
    <mergeCell ref="J33:K33"/>
    <mergeCell ref="C34:D34"/>
    <mergeCell ref="G27:H27"/>
    <mergeCell ref="J27:K27"/>
    <mergeCell ref="C28:D28"/>
    <mergeCell ref="G28:H28"/>
    <mergeCell ref="J28:K28"/>
    <mergeCell ref="C29:D29"/>
    <mergeCell ref="G29:H29"/>
    <mergeCell ref="J29:K29"/>
    <mergeCell ref="C25:D25"/>
    <mergeCell ref="G25:H25"/>
    <mergeCell ref="J25:K25"/>
    <mergeCell ref="C26:D26"/>
    <mergeCell ref="G26:H26"/>
    <mergeCell ref="J26:K26"/>
    <mergeCell ref="C27:D27"/>
    <mergeCell ref="C23:D23"/>
    <mergeCell ref="G23:H23"/>
    <mergeCell ref="J23:K23"/>
    <mergeCell ref="C24:D24"/>
    <mergeCell ref="G24:H24"/>
    <mergeCell ref="J24:K24"/>
    <mergeCell ref="C21:D21"/>
    <mergeCell ref="G21:H21"/>
    <mergeCell ref="J21:K21"/>
    <mergeCell ref="C22:D22"/>
    <mergeCell ref="G22:H22"/>
    <mergeCell ref="J22:K22"/>
    <mergeCell ref="C19:D19"/>
    <mergeCell ref="G19:H19"/>
    <mergeCell ref="J19:K19"/>
    <mergeCell ref="C20:D20"/>
    <mergeCell ref="G20:H20"/>
    <mergeCell ref="J20:K20"/>
    <mergeCell ref="C17:D17"/>
    <mergeCell ref="G17:H17"/>
    <mergeCell ref="J17:K17"/>
    <mergeCell ref="C18:D18"/>
    <mergeCell ref="G18:H18"/>
    <mergeCell ref="J18:K18"/>
    <mergeCell ref="C15:D15"/>
    <mergeCell ref="G15:H15"/>
    <mergeCell ref="J15:K15"/>
    <mergeCell ref="C16:D16"/>
    <mergeCell ref="G16:H16"/>
    <mergeCell ref="J16:K16"/>
    <mergeCell ref="C13:D13"/>
    <mergeCell ref="G13:H13"/>
    <mergeCell ref="J13:K13"/>
    <mergeCell ref="C14:D14"/>
    <mergeCell ref="G14:H14"/>
    <mergeCell ref="J14:K14"/>
    <mergeCell ref="C11:D11"/>
    <mergeCell ref="G11:H11"/>
    <mergeCell ref="J11:K11"/>
    <mergeCell ref="C12:D12"/>
    <mergeCell ref="G12:H12"/>
    <mergeCell ref="J12:K12"/>
    <mergeCell ref="C10:D10"/>
    <mergeCell ref="G10:H10"/>
    <mergeCell ref="J10:K10"/>
    <mergeCell ref="C7:D8"/>
    <mergeCell ref="G7:K7"/>
    <mergeCell ref="C9:D9"/>
    <mergeCell ref="G9:H9"/>
    <mergeCell ref="J9:K9"/>
    <mergeCell ref="B7:B8"/>
    <mergeCell ref="B2:J2"/>
    <mergeCell ref="A7:A8"/>
    <mergeCell ref="A4:C4"/>
    <mergeCell ref="A5:D5"/>
    <mergeCell ref="H5:J5"/>
    <mergeCell ref="G8:H8"/>
    <mergeCell ref="J8:K8"/>
    <mergeCell ref="F4:G4"/>
    <mergeCell ref="F5:G5"/>
  </mergeCells>
  <hyperlinks>
    <hyperlink ref="A1" location="AnaSayfa!A1" display="AnaSayfa!A1"/>
  </hyperlinks>
  <printOptions/>
  <pageMargins left="0.75" right="0.75" top="1" bottom="1" header="0.5" footer="0.39"/>
  <pageSetup horizontalDpi="600" verticalDpi="600" orientation="portrait" paperSize="9" scale="88" r:id="rId1"/>
  <headerFooter alignWithMargins="0">
    <oddFooter>&amp;R&amp;8Yenimahalle İlçe Milli Eğitim Müdürlüğü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D27" sqref="D27:E27"/>
    </sheetView>
  </sheetViews>
  <sheetFormatPr defaultColWidth="9.140625" defaultRowHeight="12.75"/>
  <cols>
    <col min="1" max="1" width="5.7109375" style="1" customWidth="1"/>
    <col min="2" max="2" width="12.421875" style="1" customWidth="1"/>
    <col min="3" max="3" width="5.140625" style="1" customWidth="1"/>
    <col min="4" max="5" width="9.140625" style="1" customWidth="1"/>
    <col min="6" max="6" width="0.9921875" style="1" customWidth="1"/>
    <col min="7" max="8" width="8.28125" style="1" customWidth="1"/>
    <col min="9" max="9" width="7.00390625" style="1" customWidth="1"/>
    <col min="10" max="10" width="6.8515625" style="1" customWidth="1"/>
    <col min="11" max="11" width="14.421875" style="1" customWidth="1"/>
    <col min="12" max="12" width="7.8515625" style="1" customWidth="1"/>
    <col min="13" max="13" width="7.28125" style="1" customWidth="1"/>
    <col min="14" max="14" width="6.421875" style="1" customWidth="1"/>
    <col min="15" max="16384" width="9.140625" style="1" customWidth="1"/>
  </cols>
  <sheetData>
    <row r="1" spans="1:14" ht="12.75">
      <c r="A1" s="32" t="s">
        <v>192</v>
      </c>
      <c r="B1" s="32"/>
      <c r="N1" s="10" t="s">
        <v>0</v>
      </c>
    </row>
    <row r="2" spans="3:11" ht="15.75">
      <c r="C2" s="301" t="s">
        <v>19</v>
      </c>
      <c r="D2" s="301"/>
      <c r="E2" s="301"/>
      <c r="F2" s="301"/>
      <c r="G2" s="301"/>
      <c r="H2" s="301"/>
      <c r="I2" s="301"/>
      <c r="J2" s="301"/>
      <c r="K2" s="301"/>
    </row>
    <row r="3" ht="12.75">
      <c r="C3" s="1" t="s">
        <v>18</v>
      </c>
    </row>
    <row r="5" spans="1:11" ht="12.75">
      <c r="A5" s="1" t="s">
        <v>1</v>
      </c>
      <c r="D5" s="83">
        <f>AnaSayfa!B10</f>
        <v>0</v>
      </c>
      <c r="E5" s="302">
        <f>AnaSayfa!B11</f>
        <v>0</v>
      </c>
      <c r="F5" s="303"/>
      <c r="G5" s="303"/>
      <c r="H5" s="303"/>
      <c r="I5" s="304"/>
      <c r="J5" s="5" t="s">
        <v>3</v>
      </c>
      <c r="K5" s="4" t="str">
        <f>AnaSayfa!B8</f>
        <v>SİVAS</v>
      </c>
    </row>
    <row r="6" ht="3" customHeight="1"/>
    <row r="7" spans="1:12" ht="12.75">
      <c r="A7" s="1" t="s">
        <v>2</v>
      </c>
      <c r="E7" s="185">
        <f>AnaSayfa!B12</f>
        <v>0</v>
      </c>
      <c r="F7" s="185"/>
      <c r="G7" s="185"/>
      <c r="H7" s="86"/>
      <c r="I7" s="86"/>
      <c r="J7" s="8" t="s">
        <v>4</v>
      </c>
      <c r="K7" s="299" t="str">
        <f>AnaSayfa!B9</f>
        <v>KOYULHİSAR</v>
      </c>
      <c r="L7" s="300"/>
    </row>
    <row r="10" ht="12.75">
      <c r="A10" s="1" t="s">
        <v>5</v>
      </c>
    </row>
    <row r="11" ht="6.75" customHeight="1"/>
    <row r="12" spans="1:8" ht="12.75">
      <c r="A12" s="287" t="s">
        <v>176</v>
      </c>
      <c r="B12" s="307" t="s">
        <v>178</v>
      </c>
      <c r="C12" s="308"/>
      <c r="D12" s="289" t="s">
        <v>179</v>
      </c>
      <c r="E12" s="290"/>
      <c r="F12" s="295" t="s">
        <v>11</v>
      </c>
      <c r="G12" s="296"/>
      <c r="H12" s="305" t="s">
        <v>12</v>
      </c>
    </row>
    <row r="13" spans="1:8" ht="12.75">
      <c r="A13" s="288"/>
      <c r="B13" s="309"/>
      <c r="C13" s="310"/>
      <c r="D13" s="291"/>
      <c r="E13" s="292"/>
      <c r="F13" s="297"/>
      <c r="G13" s="298"/>
      <c r="H13" s="306"/>
    </row>
    <row r="14" spans="1:8" ht="12.75">
      <c r="A14" s="6">
        <v>1</v>
      </c>
      <c r="B14" s="299" t="s">
        <v>15</v>
      </c>
      <c r="C14" s="300"/>
      <c r="D14" s="293"/>
      <c r="E14" s="294"/>
      <c r="F14" s="293"/>
      <c r="G14" s="294"/>
      <c r="H14" s="4"/>
    </row>
    <row r="15" spans="1:8" ht="12.75">
      <c r="A15" s="9">
        <v>2</v>
      </c>
      <c r="B15" s="299" t="s">
        <v>16</v>
      </c>
      <c r="C15" s="300"/>
      <c r="D15" s="293"/>
      <c r="E15" s="294"/>
      <c r="F15" s="293"/>
      <c r="G15" s="294"/>
      <c r="H15" s="4"/>
    </row>
    <row r="16" spans="1:8" ht="12.75">
      <c r="A16" s="6">
        <v>3</v>
      </c>
      <c r="B16" s="299" t="s">
        <v>17</v>
      </c>
      <c r="C16" s="300"/>
      <c r="D16" s="293"/>
      <c r="E16" s="294"/>
      <c r="F16" s="293"/>
      <c r="G16" s="294"/>
      <c r="H16" s="4"/>
    </row>
    <row r="17" spans="3:8" ht="12.75">
      <c r="C17" s="7"/>
      <c r="D17" s="251"/>
      <c r="E17" s="251"/>
      <c r="F17" s="251"/>
      <c r="G17" s="251"/>
      <c r="H17" s="7"/>
    </row>
    <row r="19" ht="12.75">
      <c r="A19" s="1" t="s">
        <v>21</v>
      </c>
    </row>
    <row r="20" ht="7.5" customHeight="1"/>
    <row r="21" spans="1:13" ht="12.75">
      <c r="A21" s="287" t="s">
        <v>176</v>
      </c>
      <c r="B21" s="305" t="s">
        <v>20</v>
      </c>
      <c r="C21" s="295" t="s">
        <v>6</v>
      </c>
      <c r="D21" s="311"/>
      <c r="E21" s="311"/>
      <c r="F21" s="296"/>
      <c r="G21" s="289" t="s">
        <v>179</v>
      </c>
      <c r="H21" s="290"/>
      <c r="I21" s="289" t="s">
        <v>180</v>
      </c>
      <c r="J21" s="290"/>
      <c r="K21" s="305" t="s">
        <v>13</v>
      </c>
      <c r="L21" s="295" t="s">
        <v>14</v>
      </c>
      <c r="M21" s="296"/>
    </row>
    <row r="22" spans="1:13" ht="12.75">
      <c r="A22" s="288"/>
      <c r="B22" s="306"/>
      <c r="C22" s="297"/>
      <c r="D22" s="312"/>
      <c r="E22" s="312"/>
      <c r="F22" s="298"/>
      <c r="G22" s="291"/>
      <c r="H22" s="292"/>
      <c r="I22" s="291"/>
      <c r="J22" s="292"/>
      <c r="K22" s="306"/>
      <c r="L22" s="297"/>
      <c r="M22" s="298"/>
    </row>
    <row r="23" spans="1:13" ht="12.75">
      <c r="A23" s="4"/>
      <c r="B23" s="4"/>
      <c r="C23" s="185"/>
      <c r="D23" s="185"/>
      <c r="E23" s="185"/>
      <c r="F23" s="185"/>
      <c r="G23" s="185"/>
      <c r="H23" s="185"/>
      <c r="I23" s="185"/>
      <c r="J23" s="185"/>
      <c r="K23" s="4"/>
      <c r="L23" s="185"/>
      <c r="M23" s="185"/>
    </row>
    <row r="24" spans="1:13" ht="12.75">
      <c r="A24" s="4"/>
      <c r="B24" s="4"/>
      <c r="C24" s="185"/>
      <c r="D24" s="185"/>
      <c r="E24" s="185"/>
      <c r="F24" s="185"/>
      <c r="G24" s="185"/>
      <c r="H24" s="185"/>
      <c r="I24" s="185"/>
      <c r="J24" s="185"/>
      <c r="K24" s="4"/>
      <c r="L24" s="185"/>
      <c r="M24" s="185"/>
    </row>
    <row r="25" spans="1:13" ht="12.75">
      <c r="A25" s="4"/>
      <c r="B25" s="4"/>
      <c r="C25" s="185"/>
      <c r="D25" s="185"/>
      <c r="E25" s="185"/>
      <c r="F25" s="185"/>
      <c r="G25" s="185"/>
      <c r="H25" s="185"/>
      <c r="I25" s="185"/>
      <c r="J25" s="185"/>
      <c r="K25" s="4"/>
      <c r="L25" s="185"/>
      <c r="M25" s="185"/>
    </row>
    <row r="26" spans="1:13" ht="12.75">
      <c r="A26" s="4"/>
      <c r="B26" s="4"/>
      <c r="C26" s="185"/>
      <c r="D26" s="185"/>
      <c r="E26" s="185"/>
      <c r="F26" s="185"/>
      <c r="G26" s="185"/>
      <c r="H26" s="185"/>
      <c r="I26" s="185"/>
      <c r="J26" s="185"/>
      <c r="K26" s="4"/>
      <c r="L26" s="185"/>
      <c r="M26" s="185"/>
    </row>
    <row r="27" spans="1:13" ht="12.75">
      <c r="A27" s="4"/>
      <c r="B27" s="4"/>
      <c r="C27" s="185"/>
      <c r="D27" s="185"/>
      <c r="E27" s="185"/>
      <c r="F27" s="185"/>
      <c r="G27" s="185"/>
      <c r="H27" s="185"/>
      <c r="I27" s="185"/>
      <c r="J27" s="185"/>
      <c r="K27" s="4"/>
      <c r="L27" s="185"/>
      <c r="M27" s="185"/>
    </row>
    <row r="28" spans="1:13" ht="12.75">
      <c r="A28" s="4"/>
      <c r="B28" s="4"/>
      <c r="C28" s="185"/>
      <c r="D28" s="185"/>
      <c r="E28" s="185"/>
      <c r="F28" s="185"/>
      <c r="G28" s="185"/>
      <c r="H28" s="185"/>
      <c r="I28" s="185"/>
      <c r="J28" s="185"/>
      <c r="K28" s="4"/>
      <c r="L28" s="185"/>
      <c r="M28" s="185"/>
    </row>
    <row r="29" spans="1:13" ht="12.75">
      <c r="A29" s="4"/>
      <c r="B29" s="4"/>
      <c r="C29" s="185"/>
      <c r="D29" s="185"/>
      <c r="E29" s="185"/>
      <c r="F29" s="185"/>
      <c r="G29" s="185"/>
      <c r="H29" s="185"/>
      <c r="I29" s="185"/>
      <c r="J29" s="185"/>
      <c r="K29" s="4"/>
      <c r="L29" s="185"/>
      <c r="M29" s="185"/>
    </row>
    <row r="30" spans="1:13" ht="12.75">
      <c r="A30" s="4"/>
      <c r="B30" s="4"/>
      <c r="C30" s="185"/>
      <c r="D30" s="185"/>
      <c r="E30" s="185"/>
      <c r="F30" s="185"/>
      <c r="G30" s="185"/>
      <c r="H30" s="185"/>
      <c r="I30" s="185"/>
      <c r="J30" s="185"/>
      <c r="K30" s="4"/>
      <c r="L30" s="185"/>
      <c r="M30" s="185"/>
    </row>
    <row r="31" spans="1:13" ht="12.75">
      <c r="A31" s="4"/>
      <c r="B31" s="4"/>
      <c r="C31" s="185"/>
      <c r="D31" s="185"/>
      <c r="E31" s="185"/>
      <c r="F31" s="185"/>
      <c r="G31" s="185"/>
      <c r="H31" s="185"/>
      <c r="I31" s="185"/>
      <c r="J31" s="185"/>
      <c r="K31" s="4"/>
      <c r="L31" s="185"/>
      <c r="M31" s="185"/>
    </row>
    <row r="32" spans="1:13" ht="12.75">
      <c r="A32" s="4"/>
      <c r="B32" s="4"/>
      <c r="C32" s="185"/>
      <c r="D32" s="185"/>
      <c r="E32" s="185"/>
      <c r="F32" s="185"/>
      <c r="G32" s="185"/>
      <c r="H32" s="185"/>
      <c r="I32" s="185"/>
      <c r="J32" s="185"/>
      <c r="K32" s="4"/>
      <c r="L32" s="185"/>
      <c r="M32" s="185"/>
    </row>
    <row r="33" spans="1:13" ht="12.75">
      <c r="A33" s="4"/>
      <c r="B33" s="4"/>
      <c r="C33" s="185"/>
      <c r="D33" s="185"/>
      <c r="E33" s="185"/>
      <c r="F33" s="185"/>
      <c r="G33" s="185"/>
      <c r="H33" s="185"/>
      <c r="I33" s="185"/>
      <c r="J33" s="185"/>
      <c r="K33" s="4"/>
      <c r="L33" s="185"/>
      <c r="M33" s="185"/>
    </row>
    <row r="34" spans="1:13" ht="12.75">
      <c r="A34" s="4"/>
      <c r="B34" s="4"/>
      <c r="C34" s="185"/>
      <c r="D34" s="185"/>
      <c r="E34" s="185"/>
      <c r="F34" s="185"/>
      <c r="G34" s="185"/>
      <c r="H34" s="185"/>
      <c r="I34" s="185"/>
      <c r="J34" s="185"/>
      <c r="K34" s="4"/>
      <c r="L34" s="185"/>
      <c r="M34" s="185"/>
    </row>
    <row r="35" spans="1:13" ht="12.75">
      <c r="A35" s="4"/>
      <c r="B35" s="4"/>
      <c r="C35" s="185"/>
      <c r="D35" s="185"/>
      <c r="E35" s="185"/>
      <c r="F35" s="185"/>
      <c r="G35" s="185"/>
      <c r="H35" s="185"/>
      <c r="I35" s="185"/>
      <c r="J35" s="185"/>
      <c r="K35" s="4"/>
      <c r="L35" s="185"/>
      <c r="M35" s="185"/>
    </row>
    <row r="36" spans="1:13" ht="12.75">
      <c r="A36" s="4"/>
      <c r="B36" s="4"/>
      <c r="C36" s="185"/>
      <c r="D36" s="185"/>
      <c r="E36" s="185"/>
      <c r="F36" s="185"/>
      <c r="G36" s="185"/>
      <c r="H36" s="185"/>
      <c r="I36" s="185"/>
      <c r="J36" s="185"/>
      <c r="K36" s="4"/>
      <c r="L36" s="185"/>
      <c r="M36" s="185"/>
    </row>
    <row r="37" spans="1:13" ht="12.75">
      <c r="A37" s="4"/>
      <c r="B37" s="4"/>
      <c r="C37" s="185"/>
      <c r="D37" s="185"/>
      <c r="E37" s="185"/>
      <c r="F37" s="185"/>
      <c r="G37" s="185"/>
      <c r="H37" s="185"/>
      <c r="I37" s="185"/>
      <c r="J37" s="185"/>
      <c r="K37" s="4"/>
      <c r="L37" s="185"/>
      <c r="M37" s="185"/>
    </row>
    <row r="38" spans="1:13" ht="12.75">
      <c r="A38" s="4"/>
      <c r="B38" s="4"/>
      <c r="C38" s="185"/>
      <c r="D38" s="185"/>
      <c r="E38" s="185"/>
      <c r="F38" s="185"/>
      <c r="G38" s="185"/>
      <c r="H38" s="185"/>
      <c r="I38" s="185"/>
      <c r="J38" s="185"/>
      <c r="K38" s="4"/>
      <c r="L38" s="185"/>
      <c r="M38" s="185"/>
    </row>
    <row r="39" spans="1:13" ht="12.75">
      <c r="A39" s="4"/>
      <c r="B39" s="4"/>
      <c r="C39" s="185"/>
      <c r="D39" s="185"/>
      <c r="E39" s="185"/>
      <c r="F39" s="185"/>
      <c r="G39" s="185"/>
      <c r="H39" s="185"/>
      <c r="I39" s="185"/>
      <c r="J39" s="185"/>
      <c r="K39" s="4"/>
      <c r="L39" s="185"/>
      <c r="M39" s="185"/>
    </row>
    <row r="40" spans="1:13" ht="12.75">
      <c r="A40" s="4"/>
      <c r="B40" s="4"/>
      <c r="C40" s="185"/>
      <c r="D40" s="185"/>
      <c r="E40" s="185"/>
      <c r="F40" s="185"/>
      <c r="G40" s="185"/>
      <c r="H40" s="185"/>
      <c r="I40" s="294"/>
      <c r="J40" s="185"/>
      <c r="K40" s="4"/>
      <c r="L40" s="185"/>
      <c r="M40" s="185"/>
    </row>
    <row r="41" spans="1:13" ht="12.75">
      <c r="A41" s="4"/>
      <c r="B41" s="4"/>
      <c r="C41" s="185"/>
      <c r="D41" s="185"/>
      <c r="E41" s="185"/>
      <c r="F41" s="185"/>
      <c r="G41" s="185"/>
      <c r="H41" s="185"/>
      <c r="I41" s="294"/>
      <c r="J41" s="185"/>
      <c r="K41" s="4"/>
      <c r="L41" s="185"/>
      <c r="M41" s="185"/>
    </row>
    <row r="42" spans="1:13" ht="12.75">
      <c r="A42" s="4"/>
      <c r="B42" s="4"/>
      <c r="C42" s="185"/>
      <c r="D42" s="185"/>
      <c r="E42" s="185"/>
      <c r="F42" s="185"/>
      <c r="G42" s="185"/>
      <c r="H42" s="185"/>
      <c r="I42" s="294"/>
      <c r="J42" s="185"/>
      <c r="K42" s="4"/>
      <c r="L42" s="185"/>
      <c r="M42" s="185"/>
    </row>
    <row r="43" spans="1:13" ht="12.75">
      <c r="A43" s="4"/>
      <c r="B43" s="4"/>
      <c r="C43" s="185"/>
      <c r="D43" s="185"/>
      <c r="E43" s="185"/>
      <c r="F43" s="185"/>
      <c r="G43" s="185"/>
      <c r="H43" s="185"/>
      <c r="I43" s="294"/>
      <c r="J43" s="185"/>
      <c r="K43" s="4"/>
      <c r="L43" s="185"/>
      <c r="M43" s="185"/>
    </row>
    <row r="44" spans="1:13" ht="12.75">
      <c r="A44" s="4"/>
      <c r="B44" s="4"/>
      <c r="C44" s="185"/>
      <c r="D44" s="185"/>
      <c r="E44" s="185"/>
      <c r="F44" s="185"/>
      <c r="G44" s="185"/>
      <c r="H44" s="185"/>
      <c r="I44" s="294"/>
      <c r="J44" s="185"/>
      <c r="K44" s="4"/>
      <c r="L44" s="185"/>
      <c r="M44" s="185"/>
    </row>
    <row r="47" spans="10:11" ht="12.75">
      <c r="J47" s="259" t="s">
        <v>181</v>
      </c>
      <c r="K47" s="259"/>
    </row>
    <row r="49" spans="10:11" ht="12.75">
      <c r="J49" s="259"/>
      <c r="K49" s="259"/>
    </row>
    <row r="50" spans="10:11" ht="12.75">
      <c r="J50" s="259"/>
      <c r="K50" s="259"/>
    </row>
  </sheetData>
  <sheetProtection/>
  <mergeCells count="118">
    <mergeCell ref="L42:M42"/>
    <mergeCell ref="L43:M43"/>
    <mergeCell ref="L44:M44"/>
    <mergeCell ref="J49:K49"/>
    <mergeCell ref="C40:F40"/>
    <mergeCell ref="C41:F41"/>
    <mergeCell ref="J50:K50"/>
    <mergeCell ref="J47:K47"/>
    <mergeCell ref="I44:J44"/>
    <mergeCell ref="G44:H44"/>
    <mergeCell ref="G41:H41"/>
    <mergeCell ref="G40:H40"/>
    <mergeCell ref="I39:J39"/>
    <mergeCell ref="I40:J40"/>
    <mergeCell ref="I41:J41"/>
    <mergeCell ref="C43:F43"/>
    <mergeCell ref="C44:F44"/>
    <mergeCell ref="G42:H42"/>
    <mergeCell ref="G43:H43"/>
    <mergeCell ref="C42:F42"/>
    <mergeCell ref="L35:M35"/>
    <mergeCell ref="L36:M36"/>
    <mergeCell ref="L37:M37"/>
    <mergeCell ref="I43:J43"/>
    <mergeCell ref="L38:M38"/>
    <mergeCell ref="L39:M39"/>
    <mergeCell ref="L40:M40"/>
    <mergeCell ref="I38:J38"/>
    <mergeCell ref="I42:J42"/>
    <mergeCell ref="L41:M41"/>
    <mergeCell ref="L24:M24"/>
    <mergeCell ref="L25:M25"/>
    <mergeCell ref="L26:M26"/>
    <mergeCell ref="L30:M30"/>
    <mergeCell ref="L27:M27"/>
    <mergeCell ref="L28:M28"/>
    <mergeCell ref="L29:M29"/>
    <mergeCell ref="L31:M31"/>
    <mergeCell ref="L32:M32"/>
    <mergeCell ref="L33:M33"/>
    <mergeCell ref="L34:M34"/>
    <mergeCell ref="I35:J35"/>
    <mergeCell ref="I36:J36"/>
    <mergeCell ref="I37:J37"/>
    <mergeCell ref="I30:J30"/>
    <mergeCell ref="I31:J31"/>
    <mergeCell ref="I32:J32"/>
    <mergeCell ref="I33:J33"/>
    <mergeCell ref="I34:J34"/>
    <mergeCell ref="I26:J26"/>
    <mergeCell ref="I27:J27"/>
    <mergeCell ref="I28:J28"/>
    <mergeCell ref="I29:J29"/>
    <mergeCell ref="G24:H24"/>
    <mergeCell ref="G25:H25"/>
    <mergeCell ref="I23:J23"/>
    <mergeCell ref="I24:J24"/>
    <mergeCell ref="I25:J25"/>
    <mergeCell ref="G28:H28"/>
    <mergeCell ref="G29:H29"/>
    <mergeCell ref="G30:H30"/>
    <mergeCell ref="G31:H31"/>
    <mergeCell ref="G26:H26"/>
    <mergeCell ref="G27:H27"/>
    <mergeCell ref="G39:H39"/>
    <mergeCell ref="G32:H32"/>
    <mergeCell ref="G33:H33"/>
    <mergeCell ref="G34:H34"/>
    <mergeCell ref="G35:H35"/>
    <mergeCell ref="G36:H36"/>
    <mergeCell ref="G37:H37"/>
    <mergeCell ref="G38:H38"/>
    <mergeCell ref="C36:F36"/>
    <mergeCell ref="C37:F37"/>
    <mergeCell ref="C38:F38"/>
    <mergeCell ref="C39:F39"/>
    <mergeCell ref="C32:F32"/>
    <mergeCell ref="C33:F33"/>
    <mergeCell ref="C34:F34"/>
    <mergeCell ref="C35:F35"/>
    <mergeCell ref="C28:F28"/>
    <mergeCell ref="C29:F29"/>
    <mergeCell ref="C30:F30"/>
    <mergeCell ref="C31:F31"/>
    <mergeCell ref="C24:F24"/>
    <mergeCell ref="C25:F25"/>
    <mergeCell ref="C26:F26"/>
    <mergeCell ref="C27:F27"/>
    <mergeCell ref="B21:B22"/>
    <mergeCell ref="K21:K22"/>
    <mergeCell ref="L21:M22"/>
    <mergeCell ref="C23:F23"/>
    <mergeCell ref="G23:H23"/>
    <mergeCell ref="L23:M23"/>
    <mergeCell ref="C21:F22"/>
    <mergeCell ref="D17:E17"/>
    <mergeCell ref="B12:C13"/>
    <mergeCell ref="B14:C14"/>
    <mergeCell ref="B15:C15"/>
    <mergeCell ref="B16:C16"/>
    <mergeCell ref="H12:H13"/>
    <mergeCell ref="D14:E14"/>
    <mergeCell ref="D15:E15"/>
    <mergeCell ref="D16:E16"/>
    <mergeCell ref="K7:L7"/>
    <mergeCell ref="C2:K2"/>
    <mergeCell ref="E5:I5"/>
    <mergeCell ref="E7:G7"/>
    <mergeCell ref="A12:A13"/>
    <mergeCell ref="D12:E13"/>
    <mergeCell ref="G21:H22"/>
    <mergeCell ref="I21:J22"/>
    <mergeCell ref="A21:A22"/>
    <mergeCell ref="F14:G14"/>
    <mergeCell ref="F15:G15"/>
    <mergeCell ref="F16:G16"/>
    <mergeCell ref="F17:G17"/>
    <mergeCell ref="F12:G13"/>
  </mergeCells>
  <hyperlinks>
    <hyperlink ref="A1" location="AnaSayfa!A1" display="AnaSayfa!A1"/>
  </hyperlinks>
  <printOptions/>
  <pageMargins left="0.5511811023622047" right="0.2362204724409449" top="0.5511811023622047" bottom="0.984251968503937" header="0.5118110236220472" footer="0.41"/>
  <pageSetup horizontalDpi="600" verticalDpi="600" orientation="portrait" paperSize="9" scale="80" r:id="rId1"/>
  <headerFooter alignWithMargins="0">
    <oddFooter>&amp;R&amp;8Yenimahalle İlçe Milli Eğitim Müdürlüğü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1">
      <selection activeCell="D27" sqref="D27:E27"/>
    </sheetView>
  </sheetViews>
  <sheetFormatPr defaultColWidth="9.140625" defaultRowHeight="12.75"/>
  <cols>
    <col min="1" max="1" width="7.00390625" style="35" customWidth="1"/>
    <col min="2" max="2" width="9.7109375" style="35" customWidth="1"/>
    <col min="3" max="3" width="7.8515625" style="35" customWidth="1"/>
    <col min="4" max="4" width="5.7109375" style="35" customWidth="1"/>
    <col min="5" max="5" width="7.28125" style="35" customWidth="1"/>
    <col min="6" max="6" width="5.7109375" style="35" customWidth="1"/>
    <col min="7" max="7" width="7.28125" style="35" customWidth="1"/>
    <col min="8" max="8" width="5.7109375" style="35" customWidth="1"/>
    <col min="9" max="9" width="7.28125" style="35" customWidth="1"/>
    <col min="10" max="10" width="5.7109375" style="35" customWidth="1"/>
    <col min="11" max="11" width="7.28125" style="35" customWidth="1"/>
    <col min="12" max="12" width="5.7109375" style="35" customWidth="1"/>
    <col min="13" max="13" width="7.28125" style="35" customWidth="1"/>
    <col min="14" max="14" width="5.7109375" style="35" customWidth="1"/>
    <col min="15" max="15" width="0.9921875" style="35" customWidth="1"/>
    <col min="16" max="16384" width="9.140625" style="35" customWidth="1"/>
  </cols>
  <sheetData>
    <row r="1" spans="1:14" ht="12.75">
      <c r="A1" s="88" t="s">
        <v>192</v>
      </c>
      <c r="N1" s="1" t="s">
        <v>158</v>
      </c>
    </row>
    <row r="2" spans="1:15" ht="15.75">
      <c r="A2" s="301" t="s">
        <v>82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</row>
    <row r="3" spans="1:4" ht="12" customHeight="1">
      <c r="A3" s="82" t="s">
        <v>83</v>
      </c>
      <c r="C3" s="328" t="str">
        <f>AnaSayfa!B8</f>
        <v>SİVAS</v>
      </c>
      <c r="D3" s="329"/>
    </row>
    <row r="4" spans="1:5" ht="3" customHeight="1">
      <c r="A4" s="82"/>
      <c r="C4" s="37"/>
      <c r="D4" s="37"/>
      <c r="E4" s="37"/>
    </row>
    <row r="5" spans="1:9" ht="12" customHeight="1">
      <c r="A5" s="82" t="s">
        <v>84</v>
      </c>
      <c r="C5" s="328" t="str">
        <f>AnaSayfa!B9</f>
        <v>KOYULHİSAR</v>
      </c>
      <c r="D5" s="330"/>
      <c r="E5" s="329"/>
      <c r="G5" s="37"/>
      <c r="H5" s="37"/>
      <c r="I5" s="37"/>
    </row>
    <row r="6" ht="3" customHeight="1">
      <c r="A6" s="82"/>
    </row>
    <row r="7" spans="1:14" ht="12" customHeight="1">
      <c r="A7" s="82" t="s">
        <v>85</v>
      </c>
      <c r="C7" s="324">
        <f>AnaSayfa!B11</f>
        <v>0</v>
      </c>
      <c r="D7" s="325"/>
      <c r="E7" s="325"/>
      <c r="F7" s="325"/>
      <c r="G7" s="325"/>
      <c r="H7" s="325"/>
      <c r="I7" s="326"/>
      <c r="J7" s="37"/>
      <c r="K7" s="316">
        <f>AnaSayfa!B10</f>
        <v>0</v>
      </c>
      <c r="L7" s="327"/>
      <c r="M7" s="317"/>
      <c r="N7" s="37"/>
    </row>
    <row r="8" spans="1:13" ht="15" customHeight="1">
      <c r="A8" s="55" t="s">
        <v>95</v>
      </c>
      <c r="C8" s="37"/>
      <c r="D8" s="37"/>
      <c r="E8" s="37"/>
      <c r="F8" s="37"/>
      <c r="G8" s="37"/>
      <c r="H8" s="37"/>
      <c r="J8" s="37"/>
      <c r="K8" s="37"/>
      <c r="L8" s="37"/>
      <c r="M8" s="37"/>
    </row>
    <row r="9" spans="1:15" ht="4.5" customHeight="1">
      <c r="A9" s="318" t="s">
        <v>86</v>
      </c>
      <c r="B9" s="319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3"/>
    </row>
    <row r="10" spans="1:15" ht="11.25" customHeight="1">
      <c r="A10" s="320"/>
      <c r="B10" s="321"/>
      <c r="C10" s="37" t="s">
        <v>157</v>
      </c>
      <c r="D10" s="38"/>
      <c r="E10" s="37" t="s">
        <v>97</v>
      </c>
      <c r="F10" s="38"/>
      <c r="G10" s="37" t="s">
        <v>98</v>
      </c>
      <c r="H10" s="38"/>
      <c r="I10" s="37" t="s">
        <v>99</v>
      </c>
      <c r="J10" s="38"/>
      <c r="K10" s="37" t="s">
        <v>100</v>
      </c>
      <c r="L10" s="38"/>
      <c r="M10" s="37" t="s">
        <v>101</v>
      </c>
      <c r="N10" s="38"/>
      <c r="O10" s="44"/>
    </row>
    <row r="11" spans="1:15" ht="11.25">
      <c r="A11" s="320"/>
      <c r="B11" s="321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44"/>
    </row>
    <row r="12" spans="1:15" ht="11.25">
      <c r="A12" s="320"/>
      <c r="B12" s="321"/>
      <c r="C12" s="37" t="s">
        <v>102</v>
      </c>
      <c r="D12" s="38"/>
      <c r="E12" s="37" t="s">
        <v>103</v>
      </c>
      <c r="F12" s="38"/>
      <c r="G12" s="37" t="s">
        <v>104</v>
      </c>
      <c r="H12" s="38"/>
      <c r="I12" s="37" t="s">
        <v>105</v>
      </c>
      <c r="J12" s="38"/>
      <c r="K12" s="37" t="s">
        <v>106</v>
      </c>
      <c r="L12" s="38"/>
      <c r="M12" s="37" t="s">
        <v>107</v>
      </c>
      <c r="N12" s="38"/>
      <c r="O12" s="44"/>
    </row>
    <row r="13" spans="1:15" ht="11.25">
      <c r="A13" s="320"/>
      <c r="B13" s="321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44"/>
    </row>
    <row r="14" spans="1:15" ht="11.25">
      <c r="A14" s="320"/>
      <c r="B14" s="321"/>
      <c r="C14" s="37" t="s">
        <v>87</v>
      </c>
      <c r="D14" s="38"/>
      <c r="E14" s="37" t="s">
        <v>88</v>
      </c>
      <c r="F14" s="37"/>
      <c r="G14" s="69"/>
      <c r="H14" s="37" t="s">
        <v>89</v>
      </c>
      <c r="I14" s="37"/>
      <c r="J14" s="38"/>
      <c r="K14" s="37" t="s">
        <v>90</v>
      </c>
      <c r="L14" s="37"/>
      <c r="M14" s="38"/>
      <c r="N14" s="37"/>
      <c r="O14" s="44"/>
    </row>
    <row r="15" spans="1:15" ht="4.5" customHeight="1">
      <c r="A15" s="322"/>
      <c r="B15" s="323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6"/>
    </row>
    <row r="16" spans="1:15" ht="4.5" customHeight="1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/>
    </row>
    <row r="17" spans="1:15" ht="12.75" customHeight="1">
      <c r="A17" s="52" t="s">
        <v>92</v>
      </c>
      <c r="B17" s="40"/>
      <c r="C17" s="40"/>
      <c r="D17" s="40"/>
      <c r="E17" s="40"/>
      <c r="F17" s="53"/>
      <c r="G17" s="54"/>
      <c r="H17" s="40" t="s">
        <v>93</v>
      </c>
      <c r="I17" s="40"/>
      <c r="J17" s="69"/>
      <c r="K17" s="37"/>
      <c r="L17" s="40" t="s">
        <v>94</v>
      </c>
      <c r="M17" s="40"/>
      <c r="N17" s="69"/>
      <c r="O17" s="44"/>
    </row>
    <row r="18" spans="1:15" ht="4.5" customHeight="1">
      <c r="A18" s="51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6"/>
    </row>
    <row r="19" spans="1:15" ht="11.25">
      <c r="A19" s="318" t="s">
        <v>91</v>
      </c>
      <c r="B19" s="319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</row>
    <row r="20" spans="1:15" ht="11.25">
      <c r="A20" s="320"/>
      <c r="B20" s="321"/>
      <c r="C20" s="37" t="s">
        <v>96</v>
      </c>
      <c r="D20" s="38"/>
      <c r="E20" s="37" t="s">
        <v>97</v>
      </c>
      <c r="F20" s="38"/>
      <c r="G20" s="37" t="s">
        <v>98</v>
      </c>
      <c r="H20" s="38"/>
      <c r="I20" s="37" t="s">
        <v>99</v>
      </c>
      <c r="J20" s="38"/>
      <c r="K20" s="37" t="s">
        <v>100</v>
      </c>
      <c r="L20" s="38"/>
      <c r="M20" s="37" t="s">
        <v>101</v>
      </c>
      <c r="N20" s="38"/>
      <c r="O20" s="44"/>
    </row>
    <row r="21" spans="1:15" ht="11.25">
      <c r="A21" s="320"/>
      <c r="B21" s="321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44"/>
    </row>
    <row r="22" spans="1:15" ht="11.25">
      <c r="A22" s="320"/>
      <c r="B22" s="321"/>
      <c r="C22" s="37" t="s">
        <v>102</v>
      </c>
      <c r="D22" s="38"/>
      <c r="E22" s="37" t="s">
        <v>103</v>
      </c>
      <c r="F22" s="38"/>
      <c r="G22" s="37" t="s">
        <v>104</v>
      </c>
      <c r="H22" s="38"/>
      <c r="I22" s="37" t="s">
        <v>105</v>
      </c>
      <c r="J22" s="38"/>
      <c r="K22" s="37" t="s">
        <v>106</v>
      </c>
      <c r="L22" s="38"/>
      <c r="M22" s="37" t="s">
        <v>107</v>
      </c>
      <c r="N22" s="38"/>
      <c r="O22" s="44"/>
    </row>
    <row r="23" spans="1:15" ht="11.25">
      <c r="A23" s="320"/>
      <c r="B23" s="321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44"/>
    </row>
    <row r="24" spans="1:15" ht="11.25">
      <c r="A24" s="320"/>
      <c r="B24" s="321"/>
      <c r="C24" s="37" t="s">
        <v>87</v>
      </c>
      <c r="D24" s="38"/>
      <c r="E24" s="37" t="s">
        <v>88</v>
      </c>
      <c r="F24" s="37"/>
      <c r="G24" s="69"/>
      <c r="H24" s="37" t="s">
        <v>108</v>
      </c>
      <c r="I24" s="37"/>
      <c r="J24" s="38"/>
      <c r="K24" s="37" t="s">
        <v>90</v>
      </c>
      <c r="L24" s="37"/>
      <c r="M24" s="38"/>
      <c r="N24" s="37"/>
      <c r="O24" s="44"/>
    </row>
    <row r="25" spans="1:15" ht="4.5" customHeight="1">
      <c r="A25" s="322"/>
      <c r="B25" s="323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6"/>
    </row>
    <row r="26" spans="1:15" ht="4.5" customHeight="1">
      <c r="A26" s="318" t="s">
        <v>109</v>
      </c>
      <c r="B26" s="319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3"/>
    </row>
    <row r="27" spans="1:15" ht="11.25" customHeight="1">
      <c r="A27" s="320"/>
      <c r="B27" s="321"/>
      <c r="C27" s="37" t="s">
        <v>110</v>
      </c>
      <c r="D27" s="37"/>
      <c r="E27" s="37"/>
      <c r="F27" s="37"/>
      <c r="G27" s="37"/>
      <c r="H27" s="37"/>
      <c r="I27" s="37"/>
      <c r="J27" s="37"/>
      <c r="K27" s="37"/>
      <c r="L27" s="38"/>
      <c r="M27" s="37"/>
      <c r="N27" s="37"/>
      <c r="O27" s="44"/>
    </row>
    <row r="28" spans="1:15" ht="4.5" customHeight="1">
      <c r="A28" s="320"/>
      <c r="B28" s="321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44"/>
    </row>
    <row r="29" spans="1:15" ht="11.25" customHeight="1">
      <c r="A29" s="320"/>
      <c r="B29" s="321"/>
      <c r="C29" s="37" t="s">
        <v>111</v>
      </c>
      <c r="D29" s="37"/>
      <c r="E29" s="37"/>
      <c r="F29" s="37"/>
      <c r="G29" s="37"/>
      <c r="H29" s="37"/>
      <c r="I29" s="37"/>
      <c r="J29" s="38"/>
      <c r="K29" s="37"/>
      <c r="L29" s="37"/>
      <c r="M29" s="37"/>
      <c r="N29" s="37"/>
      <c r="O29" s="44"/>
    </row>
    <row r="30" spans="1:15" ht="4.5" customHeight="1">
      <c r="A30" s="320"/>
      <c r="B30" s="321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44"/>
    </row>
    <row r="31" spans="1:15" ht="11.25" customHeight="1">
      <c r="A31" s="320"/>
      <c r="B31" s="321"/>
      <c r="C31" s="37" t="s">
        <v>112</v>
      </c>
      <c r="D31" s="37"/>
      <c r="E31" s="37"/>
      <c r="F31" s="37"/>
      <c r="G31" s="37"/>
      <c r="H31" s="37"/>
      <c r="I31" s="37"/>
      <c r="J31" s="38"/>
      <c r="K31" s="37"/>
      <c r="L31" s="37" t="s">
        <v>115</v>
      </c>
      <c r="M31" s="37"/>
      <c r="N31" s="38"/>
      <c r="O31" s="44"/>
    </row>
    <row r="32" spans="1:15" ht="4.5" customHeight="1">
      <c r="A32" s="320"/>
      <c r="B32" s="321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44"/>
    </row>
    <row r="33" spans="1:15" ht="11.25" customHeight="1">
      <c r="A33" s="320"/>
      <c r="B33" s="321"/>
      <c r="C33" s="37" t="s">
        <v>114</v>
      </c>
      <c r="D33" s="37"/>
      <c r="E33" s="37"/>
      <c r="F33" s="37"/>
      <c r="G33" s="37"/>
      <c r="H33" s="37"/>
      <c r="I33" s="37"/>
      <c r="J33" s="38"/>
      <c r="K33" s="37"/>
      <c r="L33" s="37"/>
      <c r="M33" s="37"/>
      <c r="N33" s="37"/>
      <c r="O33" s="44"/>
    </row>
    <row r="34" spans="1:15" ht="4.5" customHeight="1">
      <c r="A34" s="320"/>
      <c r="B34" s="321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44"/>
    </row>
    <row r="35" spans="1:15" ht="11.25" customHeight="1">
      <c r="A35" s="320"/>
      <c r="B35" s="321"/>
      <c r="C35" s="37" t="s">
        <v>113</v>
      </c>
      <c r="D35" s="37"/>
      <c r="E35" s="37"/>
      <c r="F35" s="37"/>
      <c r="G35" s="37"/>
      <c r="H35" s="37"/>
      <c r="I35" s="37"/>
      <c r="J35" s="38"/>
      <c r="K35" s="37"/>
      <c r="L35" s="37"/>
      <c r="M35" s="37"/>
      <c r="N35" s="37"/>
      <c r="O35" s="44"/>
    </row>
    <row r="36" spans="1:15" ht="4.5" customHeight="1">
      <c r="A36" s="320"/>
      <c r="B36" s="321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44"/>
    </row>
    <row r="37" spans="1:15" ht="11.25" customHeight="1">
      <c r="A37" s="320"/>
      <c r="B37" s="321"/>
      <c r="C37" s="37" t="s">
        <v>166</v>
      </c>
      <c r="D37" s="37"/>
      <c r="E37" s="37"/>
      <c r="F37" s="37"/>
      <c r="G37" s="37"/>
      <c r="H37" s="37"/>
      <c r="I37" s="37"/>
      <c r="J37" s="38"/>
      <c r="K37" s="37"/>
      <c r="L37" s="37"/>
      <c r="M37" s="37"/>
      <c r="N37" s="37"/>
      <c r="O37" s="44"/>
    </row>
    <row r="38" spans="1:15" ht="4.5" customHeight="1">
      <c r="A38" s="322"/>
      <c r="B38" s="323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6"/>
    </row>
    <row r="39" spans="1:15" ht="4.5" customHeight="1">
      <c r="A39" s="47"/>
      <c r="B39" s="48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3"/>
    </row>
    <row r="40" spans="1:15" s="57" customFormat="1" ht="12" customHeight="1">
      <c r="A40" s="56" t="s">
        <v>116</v>
      </c>
      <c r="B40" s="39"/>
      <c r="C40" s="39" t="s">
        <v>117</v>
      </c>
      <c r="D40" s="58"/>
      <c r="E40" s="39" t="s">
        <v>118</v>
      </c>
      <c r="F40" s="58"/>
      <c r="G40" s="39" t="s">
        <v>119</v>
      </c>
      <c r="H40" s="58"/>
      <c r="I40" s="314" t="s">
        <v>120</v>
      </c>
      <c r="J40" s="315"/>
      <c r="K40" s="58"/>
      <c r="L40" s="314" t="s">
        <v>122</v>
      </c>
      <c r="M40" s="315"/>
      <c r="N40" s="58"/>
      <c r="O40" s="59"/>
    </row>
    <row r="41" spans="1:15" s="57" customFormat="1" ht="12" customHeight="1">
      <c r="A41" s="56"/>
      <c r="B41" s="39"/>
      <c r="C41" s="36"/>
      <c r="D41" s="36"/>
      <c r="E41" s="36"/>
      <c r="F41" s="36"/>
      <c r="G41" s="36"/>
      <c r="H41" s="36"/>
      <c r="I41" s="315" t="s">
        <v>121</v>
      </c>
      <c r="J41" s="315"/>
      <c r="K41" s="36"/>
      <c r="L41" s="315" t="s">
        <v>121</v>
      </c>
      <c r="M41" s="315"/>
      <c r="N41" s="36"/>
      <c r="O41" s="59"/>
    </row>
    <row r="42" spans="1:15" ht="4.5" customHeight="1">
      <c r="A42" s="49"/>
      <c r="B42" s="50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6"/>
    </row>
    <row r="43" spans="1:15" s="57" customFormat="1" ht="4.5" customHeight="1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/>
    </row>
    <row r="44" spans="1:15" s="57" customFormat="1" ht="12">
      <c r="A44" s="56" t="s">
        <v>125</v>
      </c>
      <c r="B44" s="39"/>
      <c r="C44" s="39"/>
      <c r="D44" s="36"/>
      <c r="E44" s="36"/>
      <c r="F44" s="36"/>
      <c r="G44" s="36" t="s">
        <v>123</v>
      </c>
      <c r="H44" s="58"/>
      <c r="I44" s="36"/>
      <c r="J44" s="36" t="s">
        <v>124</v>
      </c>
      <c r="K44" s="58"/>
      <c r="L44" s="36"/>
      <c r="M44" s="36"/>
      <c r="N44" s="36"/>
      <c r="O44" s="59"/>
    </row>
    <row r="45" spans="1:15" s="57" customFormat="1" ht="4.5" customHeight="1">
      <c r="A45" s="63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59"/>
    </row>
    <row r="46" spans="1:15" s="57" customFormat="1" ht="12">
      <c r="A46" s="56" t="s">
        <v>126</v>
      </c>
      <c r="B46" s="39"/>
      <c r="C46" s="39"/>
      <c r="D46" s="36"/>
      <c r="E46" s="36"/>
      <c r="F46" s="36"/>
      <c r="G46" s="36" t="s">
        <v>123</v>
      </c>
      <c r="H46" s="58"/>
      <c r="I46" s="36"/>
      <c r="J46" s="36" t="s">
        <v>124</v>
      </c>
      <c r="K46" s="58"/>
      <c r="L46" s="36"/>
      <c r="M46" s="36"/>
      <c r="N46" s="36"/>
      <c r="O46" s="59"/>
    </row>
    <row r="47" spans="1:15" s="57" customFormat="1" ht="4.5" customHeight="1">
      <c r="A47" s="56"/>
      <c r="B47" s="39"/>
      <c r="C47" s="39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59"/>
    </row>
    <row r="48" spans="1:15" s="57" customFormat="1" ht="12">
      <c r="A48" s="56" t="s">
        <v>127</v>
      </c>
      <c r="B48" s="39"/>
      <c r="C48" s="39"/>
      <c r="D48" s="39"/>
      <c r="E48" s="39"/>
      <c r="F48" s="39"/>
      <c r="G48" s="36" t="s">
        <v>123</v>
      </c>
      <c r="H48" s="58"/>
      <c r="I48" s="36"/>
      <c r="J48" s="36" t="s">
        <v>124</v>
      </c>
      <c r="K48" s="58"/>
      <c r="L48" s="36"/>
      <c r="M48" s="36"/>
      <c r="N48" s="36"/>
      <c r="O48" s="59"/>
    </row>
    <row r="49" spans="1:15" s="57" customFormat="1" ht="4.5" customHeight="1">
      <c r="A49" s="63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59"/>
    </row>
    <row r="50" spans="1:15" s="57" customFormat="1" ht="12">
      <c r="A50" s="64" t="s">
        <v>128</v>
      </c>
      <c r="B50" s="36"/>
      <c r="C50" s="36"/>
      <c r="D50" s="36"/>
      <c r="E50" s="36"/>
      <c r="F50" s="36"/>
      <c r="G50" s="36" t="s">
        <v>123</v>
      </c>
      <c r="H50" s="58"/>
      <c r="I50" s="36"/>
      <c r="J50" s="36" t="s">
        <v>124</v>
      </c>
      <c r="K50" s="58"/>
      <c r="L50" s="36"/>
      <c r="M50" s="36"/>
      <c r="N50" s="36"/>
      <c r="O50" s="59"/>
    </row>
    <row r="51" spans="1:15" s="57" customFormat="1" ht="4.5" customHeight="1">
      <c r="A51" s="64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59"/>
    </row>
    <row r="52" spans="1:15" s="57" customFormat="1" ht="12">
      <c r="A52" s="56" t="s">
        <v>129</v>
      </c>
      <c r="B52" s="39"/>
      <c r="C52" s="39"/>
      <c r="D52" s="39"/>
      <c r="E52" s="36"/>
      <c r="F52" s="36"/>
      <c r="G52" s="36" t="s">
        <v>131</v>
      </c>
      <c r="H52" s="58"/>
      <c r="I52" s="36"/>
      <c r="J52" s="36" t="s">
        <v>132</v>
      </c>
      <c r="K52" s="58"/>
      <c r="L52" s="36"/>
      <c r="M52" s="36"/>
      <c r="N52" s="36"/>
      <c r="O52" s="59"/>
    </row>
    <row r="53" spans="1:15" s="57" customFormat="1" ht="12">
      <c r="A53" s="56" t="s">
        <v>130</v>
      </c>
      <c r="B53" s="39"/>
      <c r="C53" s="39"/>
      <c r="D53" s="39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59"/>
    </row>
    <row r="54" spans="1:15" s="57" customFormat="1" ht="12">
      <c r="A54" s="56" t="s">
        <v>133</v>
      </c>
      <c r="B54" s="39"/>
      <c r="C54" s="39"/>
      <c r="D54" s="39"/>
      <c r="E54" s="39"/>
      <c r="F54" s="39"/>
      <c r="G54" s="39"/>
      <c r="H54" s="39"/>
      <c r="I54" s="39"/>
      <c r="J54" s="39"/>
      <c r="K54" s="316"/>
      <c r="L54" s="317"/>
      <c r="M54" s="36"/>
      <c r="N54" s="36"/>
      <c r="O54" s="59"/>
    </row>
    <row r="55" spans="1:15" s="57" customFormat="1" ht="4.5" customHeight="1">
      <c r="A55" s="63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59"/>
    </row>
    <row r="56" spans="1:15" s="57" customFormat="1" ht="12">
      <c r="A56" s="318" t="s">
        <v>134</v>
      </c>
      <c r="B56" s="331"/>
      <c r="C56" s="319"/>
      <c r="D56" s="65" t="s">
        <v>135</v>
      </c>
      <c r="E56" s="65"/>
      <c r="F56" s="65"/>
      <c r="G56" s="65"/>
      <c r="H56" s="65"/>
      <c r="I56" s="65"/>
      <c r="J56" s="65"/>
      <c r="K56" s="65"/>
      <c r="L56" s="61"/>
      <c r="M56" s="61"/>
      <c r="N56" s="61"/>
      <c r="O56" s="62"/>
    </row>
    <row r="57" spans="1:15" s="57" customFormat="1" ht="12">
      <c r="A57" s="320"/>
      <c r="B57" s="332"/>
      <c r="C57" s="321"/>
      <c r="D57" s="39" t="s">
        <v>140</v>
      </c>
      <c r="E57" s="39"/>
      <c r="F57" s="39"/>
      <c r="G57" s="39"/>
      <c r="H57" s="39"/>
      <c r="I57" s="39"/>
      <c r="J57" s="39"/>
      <c r="K57" s="39"/>
      <c r="L57" s="36"/>
      <c r="M57" s="58"/>
      <c r="N57" s="36"/>
      <c r="O57" s="59"/>
    </row>
    <row r="58" spans="1:15" ht="4.5" customHeight="1">
      <c r="A58" s="320"/>
      <c r="B58" s="332"/>
      <c r="C58" s="321"/>
      <c r="D58" s="40"/>
      <c r="E58" s="40"/>
      <c r="F58" s="40"/>
      <c r="G58" s="40"/>
      <c r="H58" s="40"/>
      <c r="I58" s="40"/>
      <c r="J58" s="40"/>
      <c r="K58" s="40"/>
      <c r="L58" s="37"/>
      <c r="M58" s="37"/>
      <c r="N58" s="37"/>
      <c r="O58" s="44"/>
    </row>
    <row r="59" spans="1:15" ht="12">
      <c r="A59" s="320"/>
      <c r="B59" s="332"/>
      <c r="C59" s="321"/>
      <c r="D59" s="40" t="s">
        <v>136</v>
      </c>
      <c r="E59" s="40"/>
      <c r="F59" s="40"/>
      <c r="G59" s="40"/>
      <c r="H59" s="40"/>
      <c r="I59" s="40"/>
      <c r="J59" s="40"/>
      <c r="K59" s="40"/>
      <c r="L59" s="37"/>
      <c r="M59" s="38"/>
      <c r="N59" s="37"/>
      <c r="O59" s="44"/>
    </row>
    <row r="60" spans="1:15" ht="4.5" customHeight="1">
      <c r="A60" s="320"/>
      <c r="B60" s="332"/>
      <c r="C60" s="321"/>
      <c r="D60" s="40"/>
      <c r="E60" s="40"/>
      <c r="F60" s="40"/>
      <c r="G60" s="40"/>
      <c r="H60" s="40"/>
      <c r="I60" s="40"/>
      <c r="J60" s="40"/>
      <c r="K60" s="40"/>
      <c r="L60" s="37"/>
      <c r="M60" s="37"/>
      <c r="N60" s="37"/>
      <c r="O60" s="44"/>
    </row>
    <row r="61" spans="1:15" ht="12">
      <c r="A61" s="320"/>
      <c r="B61" s="332"/>
      <c r="C61" s="321"/>
      <c r="D61" s="40" t="s">
        <v>137</v>
      </c>
      <c r="E61" s="40"/>
      <c r="F61" s="40"/>
      <c r="G61" s="40"/>
      <c r="H61" s="40"/>
      <c r="I61" s="40"/>
      <c r="J61" s="40"/>
      <c r="K61" s="40"/>
      <c r="L61" s="37"/>
      <c r="M61" s="38"/>
      <c r="N61" s="37"/>
      <c r="O61" s="44"/>
    </row>
    <row r="62" spans="1:15" ht="4.5" customHeight="1">
      <c r="A62" s="320"/>
      <c r="B62" s="332"/>
      <c r="C62" s="321"/>
      <c r="D62" s="40"/>
      <c r="E62" s="40"/>
      <c r="F62" s="40"/>
      <c r="G62" s="40"/>
      <c r="H62" s="40"/>
      <c r="I62" s="40"/>
      <c r="J62" s="40"/>
      <c r="K62" s="40"/>
      <c r="L62" s="37"/>
      <c r="M62" s="37"/>
      <c r="N62" s="37"/>
      <c r="O62" s="44"/>
    </row>
    <row r="63" spans="1:15" ht="12">
      <c r="A63" s="320"/>
      <c r="B63" s="332"/>
      <c r="C63" s="321"/>
      <c r="D63" s="40" t="s">
        <v>138</v>
      </c>
      <c r="E63" s="40"/>
      <c r="F63" s="40"/>
      <c r="G63" s="40"/>
      <c r="H63" s="40"/>
      <c r="I63" s="40"/>
      <c r="J63" s="40"/>
      <c r="K63" s="40"/>
      <c r="L63" s="37"/>
      <c r="M63" s="38"/>
      <c r="N63" s="37"/>
      <c r="O63" s="44"/>
    </row>
    <row r="64" spans="1:15" ht="4.5" customHeight="1">
      <c r="A64" s="320"/>
      <c r="B64" s="332"/>
      <c r="C64" s="321"/>
      <c r="D64" s="40"/>
      <c r="E64" s="40"/>
      <c r="F64" s="40"/>
      <c r="G64" s="40"/>
      <c r="H64" s="40"/>
      <c r="I64" s="40"/>
      <c r="J64" s="40"/>
      <c r="K64" s="40"/>
      <c r="L64" s="37"/>
      <c r="M64" s="37"/>
      <c r="N64" s="37"/>
      <c r="O64" s="44"/>
    </row>
    <row r="65" spans="1:15" ht="12">
      <c r="A65" s="320"/>
      <c r="B65" s="332"/>
      <c r="C65" s="321"/>
      <c r="D65" s="40" t="s">
        <v>139</v>
      </c>
      <c r="E65" s="40"/>
      <c r="F65" s="40"/>
      <c r="G65" s="40"/>
      <c r="H65" s="40"/>
      <c r="I65" s="40"/>
      <c r="J65" s="40"/>
      <c r="K65" s="40"/>
      <c r="L65" s="37"/>
      <c r="M65" s="38"/>
      <c r="N65" s="37"/>
      <c r="O65" s="44"/>
    </row>
    <row r="66" spans="1:15" ht="4.5" customHeight="1">
      <c r="A66" s="320"/>
      <c r="B66" s="332"/>
      <c r="C66" s="321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44"/>
    </row>
    <row r="67" spans="1:15" ht="12">
      <c r="A67" s="320"/>
      <c r="B67" s="332"/>
      <c r="C67" s="321"/>
      <c r="D67" s="37"/>
      <c r="E67" s="37"/>
      <c r="F67" s="37"/>
      <c r="G67" s="37"/>
      <c r="H67" s="334" t="s">
        <v>141</v>
      </c>
      <c r="I67" s="334"/>
      <c r="J67" s="334"/>
      <c r="K67" s="334"/>
      <c r="L67" s="37"/>
      <c r="M67" s="38"/>
      <c r="N67" s="37"/>
      <c r="O67" s="44"/>
    </row>
    <row r="68" spans="1:15" ht="4.5" customHeight="1">
      <c r="A68" s="322"/>
      <c r="B68" s="333"/>
      <c r="C68" s="323"/>
      <c r="D68" s="45"/>
      <c r="E68" s="45"/>
      <c r="F68" s="45"/>
      <c r="G68" s="45"/>
      <c r="H68" s="66"/>
      <c r="I68" s="66"/>
      <c r="J68" s="66"/>
      <c r="K68" s="66"/>
      <c r="L68" s="45"/>
      <c r="M68" s="45"/>
      <c r="N68" s="45"/>
      <c r="O68" s="46"/>
    </row>
    <row r="69" spans="1:15" ht="11.25">
      <c r="A69" s="318" t="s">
        <v>142</v>
      </c>
      <c r="B69" s="331"/>
      <c r="C69" s="319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3"/>
    </row>
    <row r="70" spans="1:15" ht="12">
      <c r="A70" s="320"/>
      <c r="B70" s="332"/>
      <c r="C70" s="321"/>
      <c r="D70" s="37" t="s">
        <v>143</v>
      </c>
      <c r="E70" s="40"/>
      <c r="F70" s="38"/>
      <c r="G70" s="40" t="s">
        <v>144</v>
      </c>
      <c r="H70" s="37"/>
      <c r="I70" s="38"/>
      <c r="J70" s="40" t="s">
        <v>145</v>
      </c>
      <c r="K70" s="40"/>
      <c r="L70" s="40"/>
      <c r="M70" s="38"/>
      <c r="N70" s="37"/>
      <c r="O70" s="44"/>
    </row>
    <row r="71" spans="1:15" ht="4.5" customHeight="1">
      <c r="A71" s="322"/>
      <c r="B71" s="333"/>
      <c r="C71" s="323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6"/>
    </row>
    <row r="72" spans="1:15" ht="4.5" customHeight="1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3"/>
    </row>
    <row r="73" spans="1:15" ht="12">
      <c r="A73" s="52" t="s">
        <v>146</v>
      </c>
      <c r="B73" s="37"/>
      <c r="C73" s="37"/>
      <c r="D73" s="37"/>
      <c r="E73" s="37"/>
      <c r="F73" s="37"/>
      <c r="G73" s="67" t="s">
        <v>147</v>
      </c>
      <c r="H73" s="38"/>
      <c r="I73" s="40" t="s">
        <v>148</v>
      </c>
      <c r="J73" s="38"/>
      <c r="K73" s="314" t="s">
        <v>149</v>
      </c>
      <c r="L73" s="315"/>
      <c r="M73" s="38"/>
      <c r="N73" s="37"/>
      <c r="O73" s="44"/>
    </row>
    <row r="74" spans="1:15" ht="4.5" customHeight="1">
      <c r="A74" s="51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6"/>
    </row>
    <row r="76" ht="12">
      <c r="A76" s="55" t="s">
        <v>150</v>
      </c>
    </row>
    <row r="77" ht="4.5" customHeight="1"/>
    <row r="78" spans="1:13" ht="11.25">
      <c r="A78" s="313" t="s">
        <v>151</v>
      </c>
      <c r="B78" s="313"/>
      <c r="C78" s="313"/>
      <c r="D78" s="313"/>
      <c r="E78" s="313"/>
      <c r="F78" s="313"/>
      <c r="G78" s="313"/>
      <c r="H78" s="313"/>
      <c r="I78" s="313"/>
      <c r="J78" s="313"/>
      <c r="K78" s="313"/>
      <c r="L78" s="313"/>
      <c r="M78" s="313"/>
    </row>
    <row r="79" spans="1:13" ht="11.25">
      <c r="A79" s="313" t="s">
        <v>152</v>
      </c>
      <c r="B79" s="313"/>
      <c r="C79" s="313"/>
      <c r="D79" s="313"/>
      <c r="E79" s="313"/>
      <c r="F79" s="313"/>
      <c r="G79" s="313"/>
      <c r="H79" s="313"/>
      <c r="I79" s="313"/>
      <c r="J79" s="313"/>
      <c r="K79" s="313"/>
      <c r="L79" s="313"/>
      <c r="M79" s="313"/>
    </row>
    <row r="80" spans="1:14" ht="11.25">
      <c r="A80" s="313" t="s">
        <v>153</v>
      </c>
      <c r="B80" s="313"/>
      <c r="C80" s="313"/>
      <c r="D80" s="313"/>
      <c r="E80" s="313"/>
      <c r="F80" s="313"/>
      <c r="G80" s="313"/>
      <c r="H80" s="313"/>
      <c r="I80" s="313"/>
      <c r="J80" s="313"/>
      <c r="K80" s="313"/>
      <c r="L80" s="313"/>
      <c r="M80" s="313"/>
      <c r="N80" s="313"/>
    </row>
    <row r="81" spans="1:14" ht="11.25">
      <c r="A81" s="313" t="s">
        <v>167</v>
      </c>
      <c r="B81" s="313"/>
      <c r="C81" s="313"/>
      <c r="D81" s="313"/>
      <c r="E81" s="313"/>
      <c r="F81" s="313"/>
      <c r="G81" s="313"/>
      <c r="H81" s="313"/>
      <c r="I81" s="313"/>
      <c r="J81" s="313"/>
      <c r="K81" s="313"/>
      <c r="L81" s="313"/>
      <c r="M81" s="313"/>
      <c r="N81" s="313"/>
    </row>
    <row r="82" spans="1:14" ht="11.25">
      <c r="A82" s="313" t="s">
        <v>154</v>
      </c>
      <c r="B82" s="313"/>
      <c r="C82" s="313"/>
      <c r="D82" s="313"/>
      <c r="E82" s="313"/>
      <c r="F82" s="313"/>
      <c r="G82" s="313"/>
      <c r="H82" s="313"/>
      <c r="I82" s="313"/>
      <c r="J82" s="313"/>
      <c r="K82" s="313"/>
      <c r="L82" s="313"/>
      <c r="M82" s="313"/>
      <c r="N82" s="313"/>
    </row>
    <row r="83" spans="1:14" ht="11.25">
      <c r="A83" s="313" t="s">
        <v>155</v>
      </c>
      <c r="B83" s="313"/>
      <c r="C83" s="313"/>
      <c r="D83" s="313"/>
      <c r="E83" s="313"/>
      <c r="F83" s="313"/>
      <c r="G83" s="313"/>
      <c r="H83" s="313"/>
      <c r="I83" s="313"/>
      <c r="J83" s="313"/>
      <c r="K83" s="313"/>
      <c r="L83" s="313"/>
      <c r="M83" s="313"/>
      <c r="N83" s="313"/>
    </row>
    <row r="84" spans="1:14" ht="11.25">
      <c r="A84" s="313" t="s">
        <v>156</v>
      </c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</row>
  </sheetData>
  <sheetProtection/>
  <mergeCells count="24">
    <mergeCell ref="L41:M41"/>
    <mergeCell ref="A2:O2"/>
    <mergeCell ref="A26:B38"/>
    <mergeCell ref="C7:I7"/>
    <mergeCell ref="K7:M7"/>
    <mergeCell ref="C3:D3"/>
    <mergeCell ref="C5:E5"/>
    <mergeCell ref="K73:L73"/>
    <mergeCell ref="K54:L54"/>
    <mergeCell ref="A19:B25"/>
    <mergeCell ref="A9:B15"/>
    <mergeCell ref="A56:C68"/>
    <mergeCell ref="H67:K67"/>
    <mergeCell ref="A69:C71"/>
    <mergeCell ref="I40:J40"/>
    <mergeCell ref="I41:J41"/>
    <mergeCell ref="L40:M40"/>
    <mergeCell ref="A82:N82"/>
    <mergeCell ref="A83:N83"/>
    <mergeCell ref="A84:N84"/>
    <mergeCell ref="A78:M78"/>
    <mergeCell ref="A79:M79"/>
    <mergeCell ref="A80:N80"/>
    <mergeCell ref="A81:N81"/>
  </mergeCells>
  <hyperlinks>
    <hyperlink ref="A1" location="AnaSayfa!A1" display="AnaSayfa!A1"/>
  </hyperlinks>
  <printOptions/>
  <pageMargins left="0.3937007874015748" right="0" top="0.5905511811023623" bottom="0.46" header="0.5118110236220472" footer="0.39"/>
  <pageSetup horizontalDpi="600" verticalDpi="600" orientation="portrait" paperSize="9" r:id="rId1"/>
  <headerFooter alignWithMargins="0">
    <oddFooter>&amp;R&amp;8Yenimahalle İlçe Milli Eğitim Müdürlüğü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3">
      <selection activeCell="D27" sqref="D27:E27"/>
    </sheetView>
  </sheetViews>
  <sheetFormatPr defaultColWidth="9.140625" defaultRowHeight="12.75"/>
  <cols>
    <col min="3" max="3" width="11.421875" style="0" customWidth="1"/>
    <col min="5" max="5" width="3.8515625" style="0" customWidth="1"/>
    <col min="7" max="7" width="2.8515625" style="0" customWidth="1"/>
    <col min="8" max="9" width="9.140625" style="20" customWidth="1"/>
  </cols>
  <sheetData>
    <row r="1" spans="1:12" ht="15">
      <c r="A1" s="88" t="s">
        <v>192</v>
      </c>
      <c r="B1" s="338" t="s">
        <v>159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3" spans="1:12" ht="12.75">
      <c r="A3" s="339" t="s">
        <v>20</v>
      </c>
      <c r="B3" s="341" t="s">
        <v>6</v>
      </c>
      <c r="C3" s="342"/>
      <c r="D3" s="341" t="s">
        <v>160</v>
      </c>
      <c r="E3" s="342"/>
      <c r="F3" s="341" t="s">
        <v>71</v>
      </c>
      <c r="G3" s="342"/>
      <c r="H3" s="339" t="s">
        <v>161</v>
      </c>
      <c r="I3" s="339" t="s">
        <v>14</v>
      </c>
      <c r="J3" s="341" t="s">
        <v>162</v>
      </c>
      <c r="K3" s="345"/>
      <c r="L3" s="342"/>
    </row>
    <row r="4" spans="1:12" ht="12.75">
      <c r="A4" s="340"/>
      <c r="B4" s="343"/>
      <c r="C4" s="344"/>
      <c r="D4" s="343"/>
      <c r="E4" s="344"/>
      <c r="F4" s="343"/>
      <c r="G4" s="344"/>
      <c r="H4" s="340"/>
      <c r="I4" s="340"/>
      <c r="J4" s="343"/>
      <c r="K4" s="346"/>
      <c r="L4" s="344"/>
    </row>
    <row r="5" spans="1:12" ht="12.75">
      <c r="A5" s="11"/>
      <c r="B5" s="335"/>
      <c r="C5" s="337"/>
      <c r="D5" s="184"/>
      <c r="E5" s="250"/>
      <c r="F5" s="184"/>
      <c r="G5" s="250"/>
      <c r="H5" s="12"/>
      <c r="I5" s="12"/>
      <c r="J5" s="335"/>
      <c r="K5" s="336"/>
      <c r="L5" s="337"/>
    </row>
    <row r="6" spans="1:12" ht="12.75">
      <c r="A6" s="11"/>
      <c r="B6" s="335"/>
      <c r="C6" s="337"/>
      <c r="D6" s="184"/>
      <c r="E6" s="250"/>
      <c r="F6" s="184"/>
      <c r="G6" s="250"/>
      <c r="H6" s="12"/>
      <c r="I6" s="12"/>
      <c r="J6" s="335"/>
      <c r="K6" s="336"/>
      <c r="L6" s="337"/>
    </row>
    <row r="7" spans="1:12" ht="12.75">
      <c r="A7" s="11"/>
      <c r="B7" s="335"/>
      <c r="C7" s="337"/>
      <c r="D7" s="184"/>
      <c r="E7" s="250"/>
      <c r="F7" s="184"/>
      <c r="G7" s="250"/>
      <c r="H7" s="12"/>
      <c r="I7" s="12"/>
      <c r="J7" s="335"/>
      <c r="K7" s="336"/>
      <c r="L7" s="337"/>
    </row>
    <row r="8" spans="1:12" ht="12.75">
      <c r="A8" s="11"/>
      <c r="B8" s="335"/>
      <c r="C8" s="337"/>
      <c r="D8" s="184"/>
      <c r="E8" s="250"/>
      <c r="F8" s="184"/>
      <c r="G8" s="250"/>
      <c r="H8" s="12"/>
      <c r="I8" s="12"/>
      <c r="J8" s="335"/>
      <c r="K8" s="336"/>
      <c r="L8" s="337"/>
    </row>
    <row r="9" spans="1:12" ht="12.75">
      <c r="A9" s="11"/>
      <c r="B9" s="335"/>
      <c r="C9" s="337"/>
      <c r="D9" s="184"/>
      <c r="E9" s="250"/>
      <c r="F9" s="184"/>
      <c r="G9" s="250"/>
      <c r="H9" s="12"/>
      <c r="I9" s="12"/>
      <c r="J9" s="335"/>
      <c r="K9" s="336"/>
      <c r="L9" s="337"/>
    </row>
    <row r="10" spans="1:12" ht="12.75">
      <c r="A10" s="11"/>
      <c r="B10" s="335"/>
      <c r="C10" s="337"/>
      <c r="D10" s="184"/>
      <c r="E10" s="250"/>
      <c r="F10" s="184"/>
      <c r="G10" s="250"/>
      <c r="H10" s="12"/>
      <c r="I10" s="12"/>
      <c r="J10" s="335"/>
      <c r="K10" s="336"/>
      <c r="L10" s="337"/>
    </row>
    <row r="11" spans="1:12" ht="12.75">
      <c r="A11" s="11"/>
      <c r="B11" s="335"/>
      <c r="C11" s="337"/>
      <c r="D11" s="184"/>
      <c r="E11" s="250"/>
      <c r="F11" s="184"/>
      <c r="G11" s="250"/>
      <c r="H11" s="12"/>
      <c r="I11" s="12"/>
      <c r="J11" s="335"/>
      <c r="K11" s="336"/>
      <c r="L11" s="337"/>
    </row>
    <row r="12" spans="1:12" ht="12.75">
      <c r="A12" s="11"/>
      <c r="B12" s="335"/>
      <c r="C12" s="337"/>
      <c r="D12" s="184"/>
      <c r="E12" s="250"/>
      <c r="F12" s="184"/>
      <c r="G12" s="250"/>
      <c r="H12" s="12"/>
      <c r="I12" s="12"/>
      <c r="J12" s="335"/>
      <c r="K12" s="336"/>
      <c r="L12" s="337"/>
    </row>
    <row r="13" spans="1:12" ht="12.75">
      <c r="A13" s="11"/>
      <c r="B13" s="335"/>
      <c r="C13" s="337"/>
      <c r="D13" s="184"/>
      <c r="E13" s="250"/>
      <c r="F13" s="184"/>
      <c r="G13" s="250"/>
      <c r="H13" s="12"/>
      <c r="I13" s="12"/>
      <c r="J13" s="335"/>
      <c r="K13" s="336"/>
      <c r="L13" s="337"/>
    </row>
    <row r="14" spans="1:12" ht="12.75">
      <c r="A14" s="11"/>
      <c r="B14" s="335"/>
      <c r="C14" s="337"/>
      <c r="D14" s="184"/>
      <c r="E14" s="250"/>
      <c r="F14" s="184"/>
      <c r="G14" s="250"/>
      <c r="H14" s="12"/>
      <c r="I14" s="12"/>
      <c r="J14" s="335"/>
      <c r="K14" s="336"/>
      <c r="L14" s="337"/>
    </row>
    <row r="15" spans="1:12" ht="12.75">
      <c r="A15" s="11"/>
      <c r="B15" s="335"/>
      <c r="C15" s="337"/>
      <c r="D15" s="184"/>
      <c r="E15" s="250"/>
      <c r="F15" s="184"/>
      <c r="G15" s="250"/>
      <c r="H15" s="12"/>
      <c r="I15" s="12"/>
      <c r="J15" s="335"/>
      <c r="K15" s="336"/>
      <c r="L15" s="337"/>
    </row>
    <row r="16" spans="1:12" ht="12.75">
      <c r="A16" s="11"/>
      <c r="B16" s="335"/>
      <c r="C16" s="337"/>
      <c r="D16" s="184"/>
      <c r="E16" s="250"/>
      <c r="F16" s="184"/>
      <c r="G16" s="250"/>
      <c r="H16" s="12"/>
      <c r="I16" s="12"/>
      <c r="J16" s="335"/>
      <c r="K16" s="336"/>
      <c r="L16" s="337"/>
    </row>
    <row r="17" spans="1:12" ht="12.75">
      <c r="A17" s="11"/>
      <c r="B17" s="335"/>
      <c r="C17" s="337"/>
      <c r="D17" s="184"/>
      <c r="E17" s="250"/>
      <c r="F17" s="184"/>
      <c r="G17" s="250"/>
      <c r="H17" s="12"/>
      <c r="I17" s="12"/>
      <c r="J17" s="335"/>
      <c r="K17" s="336"/>
      <c r="L17" s="337"/>
    </row>
    <row r="18" spans="1:12" ht="12.75">
      <c r="A18" s="11"/>
      <c r="B18" s="335"/>
      <c r="C18" s="337"/>
      <c r="D18" s="184"/>
      <c r="E18" s="250"/>
      <c r="F18" s="184"/>
      <c r="G18" s="250"/>
      <c r="H18" s="12"/>
      <c r="I18" s="12"/>
      <c r="J18" s="335"/>
      <c r="K18" s="336"/>
      <c r="L18" s="337"/>
    </row>
    <row r="19" spans="1:12" ht="12.75">
      <c r="A19" s="11"/>
      <c r="B19" s="335"/>
      <c r="C19" s="337"/>
      <c r="D19" s="184"/>
      <c r="E19" s="250"/>
      <c r="F19" s="184"/>
      <c r="G19" s="250"/>
      <c r="H19" s="12"/>
      <c r="I19" s="12"/>
      <c r="J19" s="335"/>
      <c r="K19" s="336"/>
      <c r="L19" s="337"/>
    </row>
    <row r="20" spans="1:12" ht="12.75">
      <c r="A20" s="11"/>
      <c r="B20" s="335"/>
      <c r="C20" s="337"/>
      <c r="D20" s="184"/>
      <c r="E20" s="250"/>
      <c r="F20" s="184"/>
      <c r="G20" s="250"/>
      <c r="H20" s="12"/>
      <c r="I20" s="12"/>
      <c r="J20" s="335"/>
      <c r="K20" s="336"/>
      <c r="L20" s="337"/>
    </row>
    <row r="21" spans="1:12" ht="12.75">
      <c r="A21" s="11"/>
      <c r="B21" s="335"/>
      <c r="C21" s="337"/>
      <c r="D21" s="184"/>
      <c r="E21" s="250"/>
      <c r="F21" s="184"/>
      <c r="G21" s="250"/>
      <c r="H21" s="12"/>
      <c r="I21" s="12"/>
      <c r="J21" s="335"/>
      <c r="K21" s="336"/>
      <c r="L21" s="337"/>
    </row>
    <row r="22" spans="1:12" ht="12.75">
      <c r="A22" s="11"/>
      <c r="B22" s="335"/>
      <c r="C22" s="337"/>
      <c r="D22" s="184"/>
      <c r="E22" s="250"/>
      <c r="F22" s="184"/>
      <c r="G22" s="250"/>
      <c r="H22" s="12"/>
      <c r="I22" s="12"/>
      <c r="J22" s="335"/>
      <c r="K22" s="336"/>
      <c r="L22" s="337"/>
    </row>
    <row r="23" spans="1:12" ht="12.75">
      <c r="A23" s="11"/>
      <c r="B23" s="335"/>
      <c r="C23" s="337"/>
      <c r="D23" s="184"/>
      <c r="E23" s="250"/>
      <c r="F23" s="184"/>
      <c r="G23" s="250"/>
      <c r="H23" s="12"/>
      <c r="I23" s="12"/>
      <c r="J23" s="335"/>
      <c r="K23" s="336"/>
      <c r="L23" s="337"/>
    </row>
    <row r="24" spans="1:12" ht="12.75">
      <c r="A24" s="11"/>
      <c r="B24" s="335"/>
      <c r="C24" s="337"/>
      <c r="D24" s="184"/>
      <c r="E24" s="250"/>
      <c r="F24" s="184"/>
      <c r="G24" s="250"/>
      <c r="H24" s="12"/>
      <c r="I24" s="12"/>
      <c r="J24" s="335"/>
      <c r="K24" s="336"/>
      <c r="L24" s="337"/>
    </row>
    <row r="25" spans="1:12" ht="12.75">
      <c r="A25" s="11"/>
      <c r="B25" s="335"/>
      <c r="C25" s="337"/>
      <c r="D25" s="184"/>
      <c r="E25" s="250"/>
      <c r="F25" s="184"/>
      <c r="G25" s="250"/>
      <c r="H25" s="12"/>
      <c r="I25" s="12"/>
      <c r="J25" s="335"/>
      <c r="K25" s="336"/>
      <c r="L25" s="337"/>
    </row>
    <row r="26" spans="1:12" ht="12.75">
      <c r="A26" s="11"/>
      <c r="B26" s="335"/>
      <c r="C26" s="337"/>
      <c r="D26" s="184"/>
      <c r="E26" s="250"/>
      <c r="F26" s="184"/>
      <c r="G26" s="250"/>
      <c r="H26" s="12"/>
      <c r="I26" s="12"/>
      <c r="J26" s="335"/>
      <c r="K26" s="336"/>
      <c r="L26" s="337"/>
    </row>
    <row r="27" spans="1:12" ht="12.75">
      <c r="A27" s="11"/>
      <c r="B27" s="335"/>
      <c r="C27" s="337"/>
      <c r="D27" s="184"/>
      <c r="E27" s="250"/>
      <c r="F27" s="184"/>
      <c r="G27" s="250"/>
      <c r="H27" s="12"/>
      <c r="I27" s="12"/>
      <c r="J27" s="335"/>
      <c r="K27" s="336"/>
      <c r="L27" s="337"/>
    </row>
    <row r="28" spans="1:12" ht="12.75">
      <c r="A28" s="11"/>
      <c r="B28" s="335"/>
      <c r="C28" s="337"/>
      <c r="D28" s="184"/>
      <c r="E28" s="250"/>
      <c r="F28" s="184"/>
      <c r="G28" s="250"/>
      <c r="H28" s="12"/>
      <c r="I28" s="12"/>
      <c r="J28" s="335"/>
      <c r="K28" s="336"/>
      <c r="L28" s="337"/>
    </row>
    <row r="29" spans="1:12" ht="12.75">
      <c r="A29" s="11"/>
      <c r="B29" s="335"/>
      <c r="C29" s="337"/>
      <c r="D29" s="184"/>
      <c r="E29" s="250"/>
      <c r="F29" s="184"/>
      <c r="G29" s="250"/>
      <c r="H29" s="12"/>
      <c r="I29" s="12"/>
      <c r="J29" s="335"/>
      <c r="K29" s="336"/>
      <c r="L29" s="337"/>
    </row>
    <row r="30" spans="1:12" ht="12.75">
      <c r="A30" s="11"/>
      <c r="B30" s="335"/>
      <c r="C30" s="337"/>
      <c r="D30" s="184"/>
      <c r="E30" s="250"/>
      <c r="F30" s="184"/>
      <c r="G30" s="250"/>
      <c r="H30" s="12"/>
      <c r="I30" s="12"/>
      <c r="J30" s="335"/>
      <c r="K30" s="336"/>
      <c r="L30" s="337"/>
    </row>
    <row r="31" spans="1:12" ht="12.75">
      <c r="A31" s="11"/>
      <c r="B31" s="335"/>
      <c r="C31" s="337"/>
      <c r="D31" s="184"/>
      <c r="E31" s="250"/>
      <c r="F31" s="184"/>
      <c r="G31" s="250"/>
      <c r="H31" s="12"/>
      <c r="I31" s="12"/>
      <c r="J31" s="335"/>
      <c r="K31" s="336"/>
      <c r="L31" s="337"/>
    </row>
    <row r="32" spans="1:12" ht="12.75">
      <c r="A32" s="11"/>
      <c r="B32" s="335"/>
      <c r="C32" s="337"/>
      <c r="D32" s="184"/>
      <c r="E32" s="250"/>
      <c r="F32" s="184"/>
      <c r="G32" s="250"/>
      <c r="H32" s="12"/>
      <c r="I32" s="12"/>
      <c r="J32" s="335"/>
      <c r="K32" s="336"/>
      <c r="L32" s="337"/>
    </row>
    <row r="33" spans="1:12" ht="12.75">
      <c r="A33" s="11"/>
      <c r="B33" s="335"/>
      <c r="C33" s="337"/>
      <c r="D33" s="184"/>
      <c r="E33" s="250"/>
      <c r="F33" s="184"/>
      <c r="G33" s="250"/>
      <c r="H33" s="12"/>
      <c r="I33" s="12"/>
      <c r="J33" s="335"/>
      <c r="K33" s="336"/>
      <c r="L33" s="337"/>
    </row>
    <row r="34" spans="1:12" ht="12.75">
      <c r="A34" s="11"/>
      <c r="B34" s="335"/>
      <c r="C34" s="337"/>
      <c r="D34" s="184"/>
      <c r="E34" s="250"/>
      <c r="F34" s="184"/>
      <c r="G34" s="250"/>
      <c r="H34" s="12"/>
      <c r="I34" s="12"/>
      <c r="J34" s="335"/>
      <c r="K34" s="336"/>
      <c r="L34" s="337"/>
    </row>
    <row r="35" spans="1:12" ht="12.75">
      <c r="A35" s="11"/>
      <c r="B35" s="335"/>
      <c r="C35" s="337"/>
      <c r="D35" s="184"/>
      <c r="E35" s="250"/>
      <c r="F35" s="184"/>
      <c r="G35" s="250"/>
      <c r="H35" s="12"/>
      <c r="I35" s="12"/>
      <c r="J35" s="335"/>
      <c r="K35" s="336"/>
      <c r="L35" s="337"/>
    </row>
    <row r="36" spans="1:12" ht="12.75">
      <c r="A36" s="11"/>
      <c r="B36" s="335"/>
      <c r="C36" s="337"/>
      <c r="D36" s="184"/>
      <c r="E36" s="250"/>
      <c r="F36" s="184"/>
      <c r="G36" s="250"/>
      <c r="H36" s="12"/>
      <c r="I36" s="12"/>
      <c r="J36" s="335"/>
      <c r="K36" s="336"/>
      <c r="L36" s="337"/>
    </row>
    <row r="37" spans="1:12" ht="12.75">
      <c r="A37" s="11"/>
      <c r="B37" s="335"/>
      <c r="C37" s="337"/>
      <c r="D37" s="184"/>
      <c r="E37" s="250"/>
      <c r="F37" s="184"/>
      <c r="G37" s="250"/>
      <c r="H37" s="12"/>
      <c r="I37" s="12"/>
      <c r="J37" s="335"/>
      <c r="K37" s="336"/>
      <c r="L37" s="337"/>
    </row>
    <row r="38" spans="1:12" ht="12.75">
      <c r="A38" s="11"/>
      <c r="B38" s="335" t="s">
        <v>168</v>
      </c>
      <c r="C38" s="336"/>
      <c r="D38" s="336"/>
      <c r="E38" s="337"/>
      <c r="F38" s="184"/>
      <c r="G38" s="250"/>
      <c r="H38" s="12"/>
      <c r="I38" s="12"/>
      <c r="J38" s="335"/>
      <c r="K38" s="336"/>
      <c r="L38" s="337"/>
    </row>
    <row r="39" spans="1:12" ht="12.75">
      <c r="A39" s="11"/>
      <c r="B39" s="335"/>
      <c r="C39" s="337"/>
      <c r="D39" s="184"/>
      <c r="E39" s="250"/>
      <c r="F39" s="184"/>
      <c r="G39" s="250"/>
      <c r="H39" s="12"/>
      <c r="I39" s="12"/>
      <c r="J39" s="335"/>
      <c r="K39" s="336"/>
      <c r="L39" s="337"/>
    </row>
    <row r="40" spans="1:12" ht="12.75">
      <c r="A40" s="11"/>
      <c r="B40" s="335"/>
      <c r="C40" s="337"/>
      <c r="D40" s="184"/>
      <c r="E40" s="250"/>
      <c r="F40" s="184"/>
      <c r="G40" s="250"/>
      <c r="H40" s="12"/>
      <c r="I40" s="12"/>
      <c r="J40" s="335"/>
      <c r="K40" s="336"/>
      <c r="L40" s="337"/>
    </row>
    <row r="41" spans="1:12" ht="12.75">
      <c r="A41" s="11"/>
      <c r="B41" s="335"/>
      <c r="C41" s="337"/>
      <c r="D41" s="184"/>
      <c r="E41" s="250"/>
      <c r="F41" s="184"/>
      <c r="G41" s="250"/>
      <c r="H41" s="12"/>
      <c r="I41" s="12"/>
      <c r="J41" s="335"/>
      <c r="K41" s="336"/>
      <c r="L41" s="337"/>
    </row>
    <row r="42" spans="1:12" ht="12.75">
      <c r="A42" s="11"/>
      <c r="B42" s="335"/>
      <c r="C42" s="337"/>
      <c r="D42" s="184"/>
      <c r="E42" s="250"/>
      <c r="F42" s="184"/>
      <c r="G42" s="250"/>
      <c r="H42" s="12"/>
      <c r="I42" s="12"/>
      <c r="J42" s="335"/>
      <c r="K42" s="336"/>
      <c r="L42" s="337"/>
    </row>
    <row r="43" spans="1:12" ht="12.75">
      <c r="A43" s="11"/>
      <c r="B43" s="335"/>
      <c r="C43" s="337"/>
      <c r="D43" s="184"/>
      <c r="E43" s="250"/>
      <c r="F43" s="184"/>
      <c r="G43" s="250"/>
      <c r="H43" s="12"/>
      <c r="I43" s="12"/>
      <c r="J43" s="335"/>
      <c r="K43" s="336"/>
      <c r="L43" s="337"/>
    </row>
    <row r="44" spans="1:12" ht="12.75">
      <c r="A44" s="11"/>
      <c r="B44" s="335"/>
      <c r="C44" s="337"/>
      <c r="D44" s="184"/>
      <c r="E44" s="250"/>
      <c r="F44" s="184"/>
      <c r="G44" s="250"/>
      <c r="H44" s="12"/>
      <c r="I44" s="12"/>
      <c r="J44" s="335"/>
      <c r="K44" s="336"/>
      <c r="L44" s="337"/>
    </row>
    <row r="46" spans="1:11" ht="12.75">
      <c r="A46" s="55" t="s">
        <v>163</v>
      </c>
      <c r="B46" s="55"/>
      <c r="C46" s="55"/>
      <c r="D46" s="55"/>
      <c r="E46" s="55"/>
      <c r="F46" s="55"/>
      <c r="G46" s="55"/>
      <c r="H46" s="70"/>
      <c r="I46" s="70"/>
      <c r="J46" s="55"/>
      <c r="K46" s="68"/>
    </row>
    <row r="54" spans="9:12" ht="12.75">
      <c r="I54" s="248" t="s">
        <v>165</v>
      </c>
      <c r="J54" s="248"/>
      <c r="K54" s="248"/>
      <c r="L54" s="248"/>
    </row>
    <row r="55" spans="9:12" ht="12.75">
      <c r="I55" s="248" t="s">
        <v>164</v>
      </c>
      <c r="J55" s="248"/>
      <c r="K55" s="248"/>
      <c r="L55" s="248"/>
    </row>
  </sheetData>
  <sheetProtection/>
  <mergeCells count="169">
    <mergeCell ref="J10:L10"/>
    <mergeCell ref="J11:L11"/>
    <mergeCell ref="H3:H4"/>
    <mergeCell ref="I3:I4"/>
    <mergeCell ref="J3:L4"/>
    <mergeCell ref="I55:L55"/>
    <mergeCell ref="I54:L54"/>
    <mergeCell ref="J5:L5"/>
    <mergeCell ref="J6:L6"/>
    <mergeCell ref="J7:L7"/>
    <mergeCell ref="J8:L8"/>
    <mergeCell ref="J9:L9"/>
    <mergeCell ref="A3:A4"/>
    <mergeCell ref="B3:C4"/>
    <mergeCell ref="D3:E4"/>
    <mergeCell ref="F3:G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31:E31"/>
    <mergeCell ref="D32:E32"/>
    <mergeCell ref="D25:E25"/>
    <mergeCell ref="D26:E26"/>
    <mergeCell ref="D27:E27"/>
    <mergeCell ref="D28:E28"/>
    <mergeCell ref="D37:E37"/>
    <mergeCell ref="D39:E39"/>
    <mergeCell ref="D40:E40"/>
    <mergeCell ref="B1:L1"/>
    <mergeCell ref="D33:E33"/>
    <mergeCell ref="D34:E34"/>
    <mergeCell ref="D35:E35"/>
    <mergeCell ref="D36:E36"/>
    <mergeCell ref="D29:E29"/>
    <mergeCell ref="D30:E30"/>
    <mergeCell ref="D41:E41"/>
    <mergeCell ref="D42:E42"/>
    <mergeCell ref="D43:E43"/>
    <mergeCell ref="D44:E4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7:C37"/>
    <mergeCell ref="B39:C39"/>
    <mergeCell ref="B40:C40"/>
    <mergeCell ref="B33:C33"/>
    <mergeCell ref="B34:C34"/>
    <mergeCell ref="B35:C35"/>
    <mergeCell ref="B36:C36"/>
    <mergeCell ref="B41:C41"/>
    <mergeCell ref="B42:C42"/>
    <mergeCell ref="B43:C43"/>
    <mergeCell ref="B44:C4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J12:L12"/>
    <mergeCell ref="J13:L13"/>
    <mergeCell ref="F43:G43"/>
    <mergeCell ref="F44:G44"/>
    <mergeCell ref="F37:G37"/>
    <mergeCell ref="F38:G38"/>
    <mergeCell ref="F39:G39"/>
    <mergeCell ref="F40:G40"/>
    <mergeCell ref="J18:L18"/>
    <mergeCell ref="J19:L19"/>
    <mergeCell ref="J20:L20"/>
    <mergeCell ref="J21:L21"/>
    <mergeCell ref="J14:L14"/>
    <mergeCell ref="J15:L15"/>
    <mergeCell ref="J16:L16"/>
    <mergeCell ref="J17:L17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42:L42"/>
    <mergeCell ref="J43:L43"/>
    <mergeCell ref="J44:L44"/>
    <mergeCell ref="B38:E38"/>
    <mergeCell ref="J38:L38"/>
    <mergeCell ref="J39:L39"/>
    <mergeCell ref="J40:L40"/>
    <mergeCell ref="J41:L41"/>
    <mergeCell ref="F41:G41"/>
    <mergeCell ref="F42:G42"/>
  </mergeCells>
  <hyperlinks>
    <hyperlink ref="A1" location="AnaSayfa!A1" display="AnaSayfa!A1"/>
  </hyperlinks>
  <printOptions/>
  <pageMargins left="0.2755905511811024" right="0" top="0.5905511811023623" bottom="0.984251968503937" header="0.5118110236220472" footer="0.39"/>
  <pageSetup horizontalDpi="600" verticalDpi="600" orientation="portrait" paperSize="9" r:id="rId1"/>
  <headerFooter alignWithMargins="0">
    <oddFooter>&amp;R&amp;8Yenimahalle İlçe Milli Eğitim Müdürlüğü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9">
      <selection activeCell="F27" sqref="F27"/>
    </sheetView>
  </sheetViews>
  <sheetFormatPr defaultColWidth="9.140625" defaultRowHeight="12.75"/>
  <cols>
    <col min="1" max="1" width="5.7109375" style="206" customWidth="1"/>
    <col min="2" max="2" width="23.421875" style="206" customWidth="1"/>
    <col min="3" max="3" width="9.421875" style="206" customWidth="1"/>
    <col min="4" max="4" width="11.00390625" style="206" customWidth="1"/>
    <col min="5" max="5" width="9.140625" style="206" customWidth="1"/>
    <col min="6" max="6" width="11.28125" style="206" customWidth="1"/>
    <col min="7" max="7" width="22.7109375" style="206" customWidth="1"/>
    <col min="8" max="8" width="6.421875" style="206" customWidth="1"/>
    <col min="9" max="16384" width="9.140625" style="206" customWidth="1"/>
  </cols>
  <sheetData>
    <row r="1" spans="1:7" ht="12.75">
      <c r="A1" s="32" t="s">
        <v>192</v>
      </c>
      <c r="B1" s="32"/>
      <c r="G1" s="217" t="s">
        <v>0</v>
      </c>
    </row>
    <row r="2" spans="1:7" ht="15.75">
      <c r="A2" s="347" t="s">
        <v>19</v>
      </c>
      <c r="B2" s="347"/>
      <c r="C2" s="347"/>
      <c r="D2" s="347"/>
      <c r="E2" s="347"/>
      <c r="F2" s="347"/>
      <c r="G2" s="347"/>
    </row>
    <row r="3" spans="1:7" ht="12.75">
      <c r="A3" s="216" t="s">
        <v>3</v>
      </c>
      <c r="B3" s="208" t="str">
        <f>'[1]AnaSayfa'!B8</f>
        <v>SİVAS</v>
      </c>
      <c r="C3" s="206" t="s">
        <v>18</v>
      </c>
      <c r="E3" s="213" t="s">
        <v>4</v>
      </c>
      <c r="F3" s="348"/>
      <c r="G3" s="348"/>
    </row>
    <row r="5" spans="1:7" ht="12.75">
      <c r="A5" s="206" t="s">
        <v>1</v>
      </c>
      <c r="C5" s="211"/>
      <c r="D5" s="357"/>
      <c r="E5" s="358"/>
      <c r="F5" s="358"/>
      <c r="G5" s="359"/>
    </row>
    <row r="7" spans="1:7" ht="12.75">
      <c r="A7" s="206" t="s">
        <v>2</v>
      </c>
      <c r="C7" s="348">
        <f>'[1]AnaSayfa'!B12</f>
        <v>0</v>
      </c>
      <c r="D7" s="348"/>
      <c r="E7" s="348"/>
      <c r="G7" s="215"/>
    </row>
    <row r="10" ht="12.75">
      <c r="A10" s="206" t="s">
        <v>5</v>
      </c>
    </row>
    <row r="12" spans="1:7" ht="12.75">
      <c r="A12" s="349" t="s">
        <v>176</v>
      </c>
      <c r="B12" s="365" t="s">
        <v>178</v>
      </c>
      <c r="C12" s="366"/>
      <c r="D12" s="351" t="s">
        <v>179</v>
      </c>
      <c r="E12" s="352"/>
      <c r="F12" s="355" t="s">
        <v>11</v>
      </c>
      <c r="G12" s="360" t="s">
        <v>12</v>
      </c>
    </row>
    <row r="13" spans="1:7" ht="12.75">
      <c r="A13" s="350"/>
      <c r="B13" s="367"/>
      <c r="C13" s="368"/>
      <c r="D13" s="353"/>
      <c r="E13" s="354"/>
      <c r="F13" s="356"/>
      <c r="G13" s="361"/>
    </row>
    <row r="14" spans="1:7" ht="12.75">
      <c r="A14" s="214">
        <v>1</v>
      </c>
      <c r="B14" s="369" t="s">
        <v>15</v>
      </c>
      <c r="C14" s="370"/>
      <c r="D14" s="362"/>
      <c r="E14" s="363"/>
      <c r="F14" s="214"/>
      <c r="G14" s="208"/>
    </row>
    <row r="15" spans="1:7" ht="12.75">
      <c r="A15" s="207">
        <v>2</v>
      </c>
      <c r="B15" s="369" t="s">
        <v>16</v>
      </c>
      <c r="C15" s="370"/>
      <c r="D15" s="362"/>
      <c r="E15" s="363"/>
      <c r="F15" s="214"/>
      <c r="G15" s="208"/>
    </row>
    <row r="16" spans="1:7" ht="12.75">
      <c r="A16" s="214">
        <v>3</v>
      </c>
      <c r="B16" s="369" t="s">
        <v>17</v>
      </c>
      <c r="C16" s="370"/>
      <c r="D16" s="362"/>
      <c r="E16" s="363"/>
      <c r="F16" s="214"/>
      <c r="G16" s="208"/>
    </row>
    <row r="17" spans="3:7" ht="12.75">
      <c r="C17" s="212"/>
      <c r="D17" s="364"/>
      <c r="E17" s="364"/>
      <c r="F17" s="213"/>
      <c r="G17" s="212"/>
    </row>
    <row r="19" ht="12.75">
      <c r="A19" s="206" t="s">
        <v>21</v>
      </c>
    </row>
    <row r="24" spans="1:7" ht="36">
      <c r="A24" s="221" t="s">
        <v>20</v>
      </c>
      <c r="B24" s="221" t="s">
        <v>6</v>
      </c>
      <c r="C24" s="221" t="s">
        <v>160</v>
      </c>
      <c r="D24" s="221" t="s">
        <v>71</v>
      </c>
      <c r="E24" s="221" t="s">
        <v>161</v>
      </c>
      <c r="F24" s="221" t="s">
        <v>14</v>
      </c>
      <c r="G24" s="221" t="s">
        <v>379</v>
      </c>
    </row>
    <row r="25" spans="1:7" ht="12.75">
      <c r="A25" s="222">
        <v>2403</v>
      </c>
      <c r="B25" s="223" t="s">
        <v>265</v>
      </c>
      <c r="C25" s="222"/>
      <c r="D25" s="222"/>
      <c r="E25" s="222"/>
      <c r="F25" s="222"/>
      <c r="G25" s="223"/>
    </row>
    <row r="26" spans="1:7" ht="12.75">
      <c r="A26" s="222">
        <v>7103</v>
      </c>
      <c r="B26" s="223" t="s">
        <v>296</v>
      </c>
      <c r="C26" s="222"/>
      <c r="D26" s="222"/>
      <c r="E26" s="222"/>
      <c r="F26" s="222"/>
      <c r="G26" s="223"/>
    </row>
    <row r="27" spans="1:7" ht="15.75">
      <c r="A27" s="224">
        <v>1119</v>
      </c>
      <c r="B27" s="225" t="s">
        <v>297</v>
      </c>
      <c r="C27" s="222"/>
      <c r="D27" s="222"/>
      <c r="E27" s="222"/>
      <c r="F27" s="222"/>
      <c r="G27" s="223"/>
    </row>
    <row r="28" spans="1:7" ht="15.75">
      <c r="A28" s="224">
        <v>2265</v>
      </c>
      <c r="B28" s="225" t="s">
        <v>240</v>
      </c>
      <c r="C28" s="222"/>
      <c r="D28" s="222"/>
      <c r="E28" s="222"/>
      <c r="F28" s="222"/>
      <c r="G28" s="223"/>
    </row>
    <row r="29" spans="1:7" ht="15.75">
      <c r="A29" s="224">
        <v>2403</v>
      </c>
      <c r="B29" s="225" t="s">
        <v>266</v>
      </c>
      <c r="C29" s="222"/>
      <c r="D29" s="222"/>
      <c r="E29" s="222"/>
      <c r="F29" s="222"/>
      <c r="G29" s="223"/>
    </row>
    <row r="30" spans="1:7" ht="15.75">
      <c r="A30" s="224">
        <v>1524</v>
      </c>
      <c r="B30" s="225" t="s">
        <v>298</v>
      </c>
      <c r="C30" s="222"/>
      <c r="D30" s="222"/>
      <c r="E30" s="222"/>
      <c r="F30" s="222"/>
      <c r="G30" s="223"/>
    </row>
    <row r="31" spans="1:7" ht="15.75">
      <c r="A31" s="224">
        <v>1386</v>
      </c>
      <c r="B31" s="225" t="s">
        <v>233</v>
      </c>
      <c r="C31" s="222"/>
      <c r="D31" s="222"/>
      <c r="E31" s="222"/>
      <c r="F31" s="222"/>
      <c r="G31" s="223"/>
    </row>
    <row r="32" spans="1:7" ht="15.75">
      <c r="A32" s="224">
        <v>1715</v>
      </c>
      <c r="B32" s="225" t="s">
        <v>299</v>
      </c>
      <c r="C32" s="222"/>
      <c r="D32" s="222"/>
      <c r="E32" s="222"/>
      <c r="F32" s="222"/>
      <c r="G32" s="223"/>
    </row>
    <row r="33" spans="1:7" ht="15.75">
      <c r="A33" s="224">
        <v>2353</v>
      </c>
      <c r="B33" s="225" t="s">
        <v>232</v>
      </c>
      <c r="C33" s="222"/>
      <c r="D33" s="222"/>
      <c r="E33" s="222"/>
      <c r="F33" s="222"/>
      <c r="G33" s="223"/>
    </row>
    <row r="34" spans="1:7" ht="15.75">
      <c r="A34" s="224">
        <v>1245</v>
      </c>
      <c r="B34" s="225" t="s">
        <v>300</v>
      </c>
      <c r="C34" s="222"/>
      <c r="D34" s="222"/>
      <c r="E34" s="222"/>
      <c r="F34" s="222"/>
      <c r="G34" s="223"/>
    </row>
    <row r="35" spans="1:7" ht="15.75">
      <c r="A35" s="224">
        <v>2143</v>
      </c>
      <c r="B35" s="225" t="s">
        <v>231</v>
      </c>
      <c r="C35" s="222"/>
      <c r="D35" s="222"/>
      <c r="E35" s="222"/>
      <c r="F35" s="222"/>
      <c r="G35" s="223"/>
    </row>
    <row r="36" spans="1:7" ht="15.75">
      <c r="A36" s="224">
        <v>1283</v>
      </c>
      <c r="B36" s="225" t="s">
        <v>301</v>
      </c>
      <c r="C36" s="222"/>
      <c r="D36" s="222"/>
      <c r="E36" s="222"/>
      <c r="F36" s="222"/>
      <c r="G36" s="223"/>
    </row>
    <row r="37" spans="1:7" ht="15.75">
      <c r="A37" s="224">
        <v>1822</v>
      </c>
      <c r="B37" s="225" t="s">
        <v>239</v>
      </c>
      <c r="C37" s="222"/>
      <c r="D37" s="222"/>
      <c r="E37" s="222"/>
      <c r="F37" s="222"/>
      <c r="G37" s="223"/>
    </row>
    <row r="38" spans="1:7" ht="15.75">
      <c r="A38" s="224">
        <v>2510</v>
      </c>
      <c r="B38" s="225" t="s">
        <v>234</v>
      </c>
      <c r="C38" s="222"/>
      <c r="D38" s="222"/>
      <c r="E38" s="222"/>
      <c r="F38" s="222"/>
      <c r="G38" s="223"/>
    </row>
    <row r="39" spans="1:7" ht="15.75">
      <c r="A39" s="224">
        <v>7102</v>
      </c>
      <c r="B39" s="225" t="s">
        <v>302</v>
      </c>
      <c r="C39" s="222"/>
      <c r="D39" s="222"/>
      <c r="E39" s="222"/>
      <c r="F39" s="222"/>
      <c r="G39" s="223"/>
    </row>
    <row r="40" spans="1:7" ht="15.75">
      <c r="A40" s="224">
        <v>4900</v>
      </c>
      <c r="B40" s="225" t="s">
        <v>303</v>
      </c>
      <c r="C40" s="222"/>
      <c r="D40" s="222"/>
      <c r="E40" s="222"/>
      <c r="F40" s="222"/>
      <c r="G40" s="223"/>
    </row>
    <row r="41" spans="1:7" ht="15.75">
      <c r="A41" s="224">
        <v>7106</v>
      </c>
      <c r="B41" s="225" t="s">
        <v>304</v>
      </c>
      <c r="C41" s="222"/>
      <c r="D41" s="222"/>
      <c r="E41" s="222"/>
      <c r="F41" s="222"/>
      <c r="G41" s="223"/>
    </row>
    <row r="42" spans="1:7" ht="15.75">
      <c r="A42" s="224">
        <v>1207</v>
      </c>
      <c r="B42" s="225" t="s">
        <v>305</v>
      </c>
      <c r="C42" s="222"/>
      <c r="D42" s="222"/>
      <c r="E42" s="222"/>
      <c r="F42" s="222"/>
      <c r="G42" s="223"/>
    </row>
    <row r="43" spans="1:7" ht="15.75">
      <c r="A43" s="224">
        <v>1123</v>
      </c>
      <c r="B43" s="225" t="s">
        <v>306</v>
      </c>
      <c r="C43" s="222"/>
      <c r="D43" s="222"/>
      <c r="E43" s="222"/>
      <c r="F43" s="222"/>
      <c r="G43" s="223"/>
    </row>
    <row r="44" spans="1:7" ht="15.75">
      <c r="A44" s="224">
        <v>1371</v>
      </c>
      <c r="B44" s="225" t="s">
        <v>307</v>
      </c>
      <c r="C44" s="222"/>
      <c r="D44" s="222"/>
      <c r="E44" s="222"/>
      <c r="F44" s="222"/>
      <c r="G44" s="223"/>
    </row>
    <row r="45" spans="1:7" ht="15.75">
      <c r="A45" s="224">
        <v>1627</v>
      </c>
      <c r="B45" s="225" t="s">
        <v>308</v>
      </c>
      <c r="C45" s="222"/>
      <c r="D45" s="222"/>
      <c r="E45" s="222"/>
      <c r="F45" s="222"/>
      <c r="G45" s="223"/>
    </row>
    <row r="46" spans="1:7" ht="15.75">
      <c r="A46" s="224">
        <v>1390</v>
      </c>
      <c r="B46" s="225" t="s">
        <v>309</v>
      </c>
      <c r="C46" s="222"/>
      <c r="D46" s="222"/>
      <c r="E46" s="222"/>
      <c r="F46" s="222"/>
      <c r="G46" s="223"/>
    </row>
    <row r="47" spans="1:7" ht="15.75">
      <c r="A47" s="224">
        <v>2036</v>
      </c>
      <c r="B47" s="225" t="s">
        <v>310</v>
      </c>
      <c r="C47" s="222"/>
      <c r="D47" s="222"/>
      <c r="E47" s="222"/>
      <c r="F47" s="222"/>
      <c r="G47" s="223"/>
    </row>
    <row r="48" spans="1:7" ht="15.75">
      <c r="A48" s="224">
        <v>1230</v>
      </c>
      <c r="B48" s="225" t="s">
        <v>311</v>
      </c>
      <c r="C48" s="222"/>
      <c r="D48" s="222"/>
      <c r="E48" s="222"/>
      <c r="F48" s="222"/>
      <c r="G48" s="223"/>
    </row>
    <row r="49" spans="1:7" ht="15.75">
      <c r="A49" s="224">
        <v>2246</v>
      </c>
      <c r="B49" s="225" t="s">
        <v>312</v>
      </c>
      <c r="C49" s="222"/>
      <c r="D49" s="222"/>
      <c r="E49" s="222"/>
      <c r="F49" s="222"/>
      <c r="G49" s="223"/>
    </row>
    <row r="50" spans="1:7" ht="15.75">
      <c r="A50" s="224">
        <v>4936</v>
      </c>
      <c r="B50" s="225" t="s">
        <v>313</v>
      </c>
      <c r="C50" s="222"/>
      <c r="D50" s="222"/>
      <c r="E50" s="222"/>
      <c r="F50" s="222"/>
      <c r="G50" s="223"/>
    </row>
    <row r="51" spans="1:7" ht="15.75">
      <c r="A51" s="224">
        <v>4976</v>
      </c>
      <c r="B51" s="225" t="s">
        <v>314</v>
      </c>
      <c r="C51" s="222"/>
      <c r="D51" s="222"/>
      <c r="E51" s="222"/>
      <c r="F51" s="222"/>
      <c r="G51" s="223"/>
    </row>
    <row r="52" spans="1:7" ht="15.75">
      <c r="A52" s="224">
        <v>4992</v>
      </c>
      <c r="B52" s="225" t="s">
        <v>315</v>
      </c>
      <c r="C52" s="222"/>
      <c r="D52" s="222"/>
      <c r="E52" s="222"/>
      <c r="F52" s="222"/>
      <c r="G52" s="223"/>
    </row>
    <row r="53" spans="1:7" ht="15.75">
      <c r="A53" s="224">
        <v>7035</v>
      </c>
      <c r="B53" s="225" t="s">
        <v>316</v>
      </c>
      <c r="C53" s="222"/>
      <c r="D53" s="222"/>
      <c r="E53" s="222"/>
      <c r="F53" s="222"/>
      <c r="G53" s="223"/>
    </row>
    <row r="54" spans="1:7" ht="15.75">
      <c r="A54" s="224">
        <v>7036</v>
      </c>
      <c r="B54" s="225" t="s">
        <v>317</v>
      </c>
      <c r="C54" s="222"/>
      <c r="D54" s="222"/>
      <c r="E54" s="222"/>
      <c r="F54" s="222"/>
      <c r="G54" s="223"/>
    </row>
    <row r="55" spans="1:7" ht="15.75">
      <c r="A55" s="224">
        <v>7056</v>
      </c>
      <c r="B55" s="225" t="s">
        <v>318</v>
      </c>
      <c r="C55" s="222"/>
      <c r="D55" s="222"/>
      <c r="E55" s="222"/>
      <c r="F55" s="222"/>
      <c r="G55" s="223"/>
    </row>
    <row r="56" spans="1:7" ht="15.75">
      <c r="A56" s="224"/>
      <c r="B56" s="225"/>
      <c r="C56" s="222"/>
      <c r="D56" s="222"/>
      <c r="E56" s="222"/>
      <c r="F56" s="222"/>
      <c r="G56" s="223"/>
    </row>
    <row r="57" spans="1:7" ht="15.75">
      <c r="A57" s="224"/>
      <c r="B57" s="225"/>
      <c r="C57" s="222"/>
      <c r="D57" s="222"/>
      <c r="E57" s="222"/>
      <c r="F57" s="222"/>
      <c r="G57" s="223"/>
    </row>
    <row r="58" spans="1:7" ht="15.75">
      <c r="A58" s="224"/>
      <c r="B58" s="225"/>
      <c r="C58" s="222"/>
      <c r="D58" s="222"/>
      <c r="E58" s="222"/>
      <c r="F58" s="222"/>
      <c r="G58" s="223"/>
    </row>
    <row r="59" spans="1:7" ht="15.75">
      <c r="A59" s="224"/>
      <c r="B59" s="225"/>
      <c r="C59" s="222"/>
      <c r="D59" s="222"/>
      <c r="E59" s="222"/>
      <c r="F59" s="222"/>
      <c r="G59" s="223"/>
    </row>
    <row r="60" spans="1:7" ht="15.75">
      <c r="A60" s="224"/>
      <c r="B60" s="225"/>
      <c r="C60" s="222"/>
      <c r="D60" s="222"/>
      <c r="E60" s="222"/>
      <c r="F60" s="222"/>
      <c r="G60" s="223"/>
    </row>
    <row r="61" spans="1:7" ht="15.75">
      <c r="A61" s="224"/>
      <c r="B61" s="225"/>
      <c r="C61" s="222"/>
      <c r="D61" s="222"/>
      <c r="E61" s="222"/>
      <c r="F61" s="222"/>
      <c r="G61" s="223"/>
    </row>
    <row r="62" spans="1:7" ht="15.75">
      <c r="A62" s="224"/>
      <c r="B62" s="225"/>
      <c r="C62" s="222"/>
      <c r="D62" s="222"/>
      <c r="E62" s="222"/>
      <c r="F62" s="222"/>
      <c r="G62" s="223"/>
    </row>
    <row r="63" spans="1:7" ht="15.75">
      <c r="A63" s="224"/>
      <c r="B63" s="225"/>
      <c r="C63" s="222"/>
      <c r="D63" s="222"/>
      <c r="E63" s="222"/>
      <c r="F63" s="222"/>
      <c r="G63" s="223"/>
    </row>
    <row r="64" spans="1:7" ht="15.75">
      <c r="A64" s="224"/>
      <c r="B64" s="225"/>
      <c r="C64" s="222"/>
      <c r="D64" s="222"/>
      <c r="E64" s="222"/>
      <c r="F64" s="222"/>
      <c r="G64" s="223"/>
    </row>
  </sheetData>
  <sheetProtection/>
  <mergeCells count="16">
    <mergeCell ref="B14:C14"/>
    <mergeCell ref="B15:C15"/>
    <mergeCell ref="B16:C16"/>
    <mergeCell ref="D14:E14"/>
    <mergeCell ref="D15:E15"/>
    <mergeCell ref="D16:E16"/>
    <mergeCell ref="D17:E17"/>
    <mergeCell ref="A2:G2"/>
    <mergeCell ref="F3:G3"/>
    <mergeCell ref="A12:A13"/>
    <mergeCell ref="D12:E13"/>
    <mergeCell ref="F12:F13"/>
    <mergeCell ref="D5:G5"/>
    <mergeCell ref="C7:E7"/>
    <mergeCell ref="G12:G13"/>
    <mergeCell ref="B12:C13"/>
  </mergeCells>
  <hyperlinks>
    <hyperlink ref="A1" location="AnaSayfa!A1" display="AnaSayfa!A1"/>
  </hyperlinks>
  <printOptions/>
  <pageMargins left="0.5511811023622047" right="0.2362204724409449" top="0.5511811023622047" bottom="0.984251968503937" header="0.5118110236220472" footer="0.41"/>
  <pageSetup horizontalDpi="600" verticalDpi="600" orientation="portrait" paperSize="9" scale="80" r:id="rId1"/>
  <headerFooter alignWithMargins="0">
    <oddFooter>&amp;R&amp;8Yenimahalle İlçe Milli Eğitim Müdürlüğü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</cp:lastModifiedBy>
  <cp:lastPrinted>2016-10-17T15:46:03Z</cp:lastPrinted>
  <dcterms:created xsi:type="dcterms:W3CDTF">1999-05-26T11:21:22Z</dcterms:created>
  <dcterms:modified xsi:type="dcterms:W3CDTF">2016-10-17T18:02:40Z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